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lazioinnova.it\dati\330 - Gestione Programmi di Aiuto\50-Gestione\05_POR_2021_2027\A0607_LAZIO CINE-2023\07 REPORTING\"/>
    </mc:Choice>
  </mc:AlternateContent>
  <xr:revisionPtr revIDLastSave="0" documentId="8_{00E06BF5-1520-4AC9-8183-9E57DD3FCA10}" xr6:coauthVersionLast="47" xr6:coauthVersionMax="47" xr10:uidLastSave="{00000000-0000-0000-0000-000000000000}"/>
  <bookViews>
    <workbookView xWindow="28680" yWindow="-120" windowWidth="38640" windowHeight="15840" xr2:uid="{452DBD47-C1FC-492C-ACBB-A924C292B8DD}"/>
  </bookViews>
  <sheets>
    <sheet name="GRADUATORIA_PROVVISORIA" sheetId="1" r:id="rId1"/>
  </sheets>
  <definedNames>
    <definedName name="_xlnm._FilterDatabase" localSheetId="0" hidden="1">GRADUATORIA_PROVVISORIA!$A$7:$G$40</definedName>
    <definedName name="_xlnm.Print_Area" localSheetId="0">GRADUATORIA_PROVVISORIA!$A$1:$G$38</definedName>
    <definedName name="_xlnm.Print_Titles" localSheetId="0">GRADUATORIA_PROVVISORIA!$7:$7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F8" i="1"/>
  <c r="F9" i="1" s="1"/>
  <c r="F10" i="1" l="1"/>
  <c r="F11" i="1" s="1"/>
  <c r="F12" i="1" s="1"/>
  <c r="F13" i="1" s="1"/>
  <c r="F14" i="1" s="1"/>
  <c r="F15" i="1" s="1"/>
  <c r="F16" i="1" s="1"/>
  <c r="F17" i="1" s="1"/>
  <c r="F19" i="1" s="1"/>
  <c r="F20" i="1" s="1"/>
  <c r="F21" i="1" s="1"/>
  <c r="F22" i="1" s="1"/>
  <c r="F23" i="1" s="1"/>
  <c r="F24" i="1" s="1"/>
  <c r="F28" i="1" s="1"/>
  <c r="F29" i="1" s="1"/>
  <c r="F30" i="1" s="1"/>
  <c r="F31" i="1" s="1"/>
  <c r="F32" i="1" s="1"/>
  <c r="F33" i="1" s="1"/>
  <c r="F34" i="1" s="1"/>
  <c r="F35" i="1" s="1"/>
  <c r="F36" i="1" s="1"/>
  <c r="F37" i="1" s="1"/>
  <c r="F38" i="1" s="1"/>
</calcChain>
</file>

<file path=xl/sharedStrings.xml><?xml version="1.0" encoding="utf-8"?>
<sst xmlns="http://schemas.openxmlformats.org/spreadsheetml/2006/main" count="59" uniqueCount="43">
  <si>
    <t>N.</t>
  </si>
  <si>
    <t>Identificativo</t>
  </si>
  <si>
    <t>X</t>
  </si>
  <si>
    <t xml:space="preserve">ELENCO GENERALE </t>
  </si>
  <si>
    <t xml:space="preserve">Contributo richiesto come opera senza l'Interesse Regionale e/o Particolare Interesse Regionale </t>
  </si>
  <si>
    <t>Contributo Richiesto Cumulato</t>
  </si>
  <si>
    <t>*Fino a concorrenza delle risorse finanziarie disponibili</t>
  </si>
  <si>
    <r>
      <t xml:space="preserve">Subtotale relativo a opere con </t>
    </r>
    <r>
      <rPr>
        <b/>
        <i/>
        <sz val="18"/>
        <color rgb="FF0070C0"/>
        <rFont val="Calibri"/>
        <family val="2"/>
        <scheme val="minor"/>
      </rPr>
      <t>Interesse regionale</t>
    </r>
    <r>
      <rPr>
        <b/>
        <sz val="18"/>
        <color rgb="FF0070C0"/>
        <rFont val="Calibri"/>
        <family val="2"/>
        <scheme val="minor"/>
      </rPr>
      <t xml:space="preserve"> e/o </t>
    </r>
    <r>
      <rPr>
        <b/>
        <i/>
        <sz val="18"/>
        <color rgb="FF0070C0"/>
        <rFont val="Calibri"/>
        <family val="2"/>
        <scheme val="minor"/>
      </rPr>
      <t>Particolare interesse regionale</t>
    </r>
  </si>
  <si>
    <t>A0607-2023-078942</t>
  </si>
  <si>
    <t>A0607-2023-078645</t>
  </si>
  <si>
    <t>A0607-2023-078595</t>
  </si>
  <si>
    <t>A0607-2023-079389</t>
  </si>
  <si>
    <t>A0607-2023-078956</t>
  </si>
  <si>
    <t>A0607-2023-078649</t>
  </si>
  <si>
    <t>A0607-2023-079503</t>
  </si>
  <si>
    <t>A0607-2023-078901</t>
  </si>
  <si>
    <t>A0607-2023-078657</t>
  </si>
  <si>
    <t>A0607-2023-078625</t>
  </si>
  <si>
    <t>A0607-2023-079364</t>
  </si>
  <si>
    <t>A0607-2023-079006</t>
  </si>
  <si>
    <t>A0607-2023-078647</t>
  </si>
  <si>
    <t>A0607-2023-078632</t>
  </si>
  <si>
    <t>A0607-2023-079491</t>
  </si>
  <si>
    <t>A0607-2023-079460</t>
  </si>
  <si>
    <t>A0607-2023-078579</t>
  </si>
  <si>
    <t>A0607-2023-079257</t>
  </si>
  <si>
    <t>A0607-2023-079229</t>
  </si>
  <si>
    <t>A0607-2023-078650</t>
  </si>
  <si>
    <t>A0607-2023-078582</t>
  </si>
  <si>
    <t>A0607-2023-078601</t>
  </si>
  <si>
    <t>A0607-2023-079495</t>
  </si>
  <si>
    <t>A0607-2023-079134</t>
  </si>
  <si>
    <t>A0607-2023-079401</t>
  </si>
  <si>
    <t>A0607-2023-078837</t>
  </si>
  <si>
    <t>A0607-2023-078606</t>
  </si>
  <si>
    <t>A0607-2023-079315</t>
  </si>
  <si>
    <t>A0607-2023-079388</t>
  </si>
  <si>
    <r>
      <t xml:space="preserve">Programma Regionale FESR LAZIO 2021-2027 
Avviso Pubblico 
</t>
    </r>
    <r>
      <rPr>
        <sz val="20"/>
        <color theme="1"/>
        <rFont val="Gill Sans MT"/>
        <family val="2"/>
      </rPr>
      <t>"LAZIO CINEMA INTERNATIONAL 2023
1° Edizione"</t>
    </r>
  </si>
  <si>
    <t>5.053.151,61*</t>
  </si>
  <si>
    <r>
      <t xml:space="preserve">Domanda </t>
    </r>
    <r>
      <rPr>
        <b/>
        <i/>
        <sz val="18"/>
        <color theme="0"/>
        <rFont val="Calibri"/>
        <family val="2"/>
        <scheme val="minor"/>
      </rPr>
      <t>ISTRUIBILE</t>
    </r>
    <r>
      <rPr>
        <b/>
        <sz val="18"/>
        <color theme="0"/>
        <rFont val="Calibri"/>
        <family val="2"/>
        <scheme val="minor"/>
      </rPr>
      <t xml:space="preserve"> ai sensi di quanto previsto dall'Avviso Pubblico art. 6. </t>
    </r>
  </si>
  <si>
    <t>PUNTEGGIO DICHIARATO</t>
  </si>
  <si>
    <r>
      <t xml:space="preserve">Contributo richiesto come opera con </t>
    </r>
    <r>
      <rPr>
        <b/>
        <i/>
        <sz val="18"/>
        <color theme="0"/>
        <rFont val="Calibri"/>
        <family val="2"/>
        <scheme val="minor"/>
      </rPr>
      <t>Interesse Regionale e/o Particolare Interesse Regionale</t>
    </r>
    <r>
      <rPr>
        <b/>
        <sz val="18"/>
        <color theme="0"/>
        <rFont val="Calibri"/>
        <family val="2"/>
        <scheme val="minor"/>
      </rPr>
      <t xml:space="preserve"> 
(Importi ricondotti al max richiedibile)</t>
    </r>
  </si>
  <si>
    <r>
      <rPr>
        <b/>
        <sz val="18"/>
        <color theme="1"/>
        <rFont val="Calibri"/>
        <family val="2"/>
        <scheme val="minor"/>
      </rPr>
      <t>GRADUATORIA PROVVISORIA 
ai sensi dell'Art. 6 dell'Avviso Pubblico del 14/06/2023.</t>
    </r>
    <r>
      <rPr>
        <b/>
        <sz val="18"/>
        <color rgb="FFFF0000"/>
        <rFont val="Calibri"/>
        <family val="2"/>
        <scheme val="minor"/>
      </rPr>
      <t xml:space="preserve">
</t>
    </r>
    <r>
      <rPr>
        <b/>
        <sz val="18"/>
        <color theme="1"/>
        <rFont val="Calibri"/>
        <family val="2"/>
        <scheme val="minor"/>
      </rPr>
      <t>I valori riportati nella colonna “</t>
    </r>
    <r>
      <rPr>
        <b/>
        <i/>
        <sz val="18"/>
        <color theme="1"/>
        <rFont val="Calibri"/>
        <family val="2"/>
        <scheme val="minor"/>
      </rPr>
      <t>PUNTEGGIO DICHIARATO</t>
    </r>
    <r>
      <rPr>
        <b/>
        <sz val="18"/>
        <color theme="1"/>
        <rFont val="Calibri"/>
        <family val="2"/>
        <scheme val="minor"/>
      </rPr>
      <t xml:space="preserve">” sono quelli autocalcolati e dichiarati dai singoli richiedenti 
nel formulario GeCOWEBPlus, come previsto dall'Avviso Pubblico art. 5. 
Tali punteggi saranno oggetto di verifica da parte di Lazio Innova S.p.A. ai sensi di quanto previsto all'Avviso Pubblico art. 6. </t>
    </r>
    <r>
      <rPr>
        <b/>
        <sz val="18"/>
        <color rgb="FFFF0000"/>
        <rFont val="Calibri"/>
        <family val="2"/>
        <scheme val="minor"/>
      </rPr>
      <t xml:space="preserve">
</t>
    </r>
    <r>
      <rPr>
        <b/>
        <sz val="18"/>
        <color theme="1"/>
        <rFont val="Calibri"/>
        <family val="2"/>
        <scheme val="minor"/>
      </rPr>
      <t xml:space="preserve">E’ definita </t>
    </r>
    <r>
      <rPr>
        <b/>
        <i/>
        <sz val="18"/>
        <color theme="1"/>
        <rFont val="Calibri"/>
        <family val="2"/>
        <scheme val="minor"/>
      </rPr>
      <t>“ISTRUIBILE</t>
    </r>
    <r>
      <rPr>
        <b/>
        <sz val="18"/>
        <color theme="1"/>
        <rFont val="Calibri"/>
        <family val="2"/>
        <scheme val="minor"/>
      </rPr>
      <t xml:space="preserve">” ogni singola Domanda che, alla data di pubblicazione della graduatoria provvisoria e sulla base del punteggio dichiarato, sarà avviata in istruttoria in quanto rientrante nel limite della dotazione finanziaria prevista dall'Avviso Pubblico art. 3, ovvero 5 milioni di euro di cui 2,5 milioni riservati
alle Opere Audiovisive di </t>
    </r>
    <r>
      <rPr>
        <b/>
        <i/>
        <sz val="18"/>
        <color theme="1"/>
        <rFont val="Calibri"/>
        <family val="2"/>
        <scheme val="minor"/>
      </rPr>
      <t xml:space="preserve">Interesse Regionale </t>
    </r>
    <r>
      <rPr>
        <b/>
        <sz val="18"/>
        <color theme="1"/>
        <rFont val="Calibri"/>
        <family val="2"/>
        <scheme val="minor"/>
      </rPr>
      <t xml:space="preserve">e/o di </t>
    </r>
    <r>
      <rPr>
        <b/>
        <i/>
        <sz val="18"/>
        <color theme="1"/>
        <rFont val="Calibri"/>
        <family val="2"/>
        <scheme val="minor"/>
      </rPr>
      <t>Particolare Interesse Regionale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</si>
</sst>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3" formatCode="_-* #,##0.00_-;\-* #,##0.00_-;_-* &quot;-&quot;??_-;_-@_-"/>
  </numFmts>
  <fonts count="16" x14ac:knownFonts="1">
    <font>
      <sz val="11"/>
      <color theme="1"/>
      <name val="Calibri"/>
      <family val="2"/>
      <scheme val="minor"/>
    </font>
    <font>
      <sz val="20"/>
      <color theme="1"/>
      <name val="Calibri"/>
      <family val="2"/>
      <scheme val="minor"/>
    </font>
    <font>
      <b/>
      <sz val="20"/>
      <color theme="1"/>
      <name val="Gill Sans MT"/>
      <family val="2"/>
    </font>
    <font>
      <sz val="20"/>
      <color theme="1"/>
      <name val="Gill Sans MT"/>
      <family val="2"/>
    </font>
    <font>
      <sz val="8"/>
      <name val="Calibri"/>
      <family val="2"/>
      <scheme val="minor"/>
    </font>
    <font>
      <b/>
      <sz val="18"/>
      <color rgb="FFFF0000"/>
      <name val="Calibri"/>
      <family val="2"/>
      <scheme val="minor"/>
    </font>
    <font>
      <b/>
      <sz val="18"/>
      <color theme="0"/>
      <name val="Calibri"/>
      <family val="2"/>
      <scheme val="minor"/>
    </font>
    <font>
      <sz val="18"/>
      <color theme="1"/>
      <name val="Calibri"/>
      <family val="2"/>
      <scheme val="minor"/>
    </font>
    <font>
      <sz val="11"/>
      <color theme="1"/>
      <name val="Calibri"/>
      <family val="2"/>
      <scheme val="minor"/>
    </font>
    <font>
      <b/>
      <sz val="18"/>
      <color rgb="FF0070C0"/>
      <name val="Calibri"/>
      <family val="2"/>
      <scheme val="minor"/>
    </font>
    <font>
      <b/>
      <i/>
      <sz val="18"/>
      <color rgb="FF0070C0"/>
      <name val="Calibri"/>
      <family val="2"/>
      <scheme val="minor"/>
    </font>
    <font>
      <b/>
      <sz val="18"/>
      <color theme="1"/>
      <name val="Calibri"/>
      <family val="2"/>
      <scheme val="minor"/>
    </font>
    <font>
      <b/>
      <i/>
      <sz val="18"/>
      <color theme="1"/>
      <name val="Calibri"/>
      <family val="2"/>
      <scheme val="minor"/>
    </font>
    <font>
      <b/>
      <sz val="18"/>
      <color theme="4"/>
      <name val="Calibri"/>
      <family val="2"/>
      <scheme val="minor"/>
    </font>
    <font>
      <b/>
      <i/>
      <sz val="18"/>
      <color theme="0"/>
      <name val="Calibri"/>
      <family val="2"/>
      <scheme val="minor"/>
    </font>
    <font>
      <b/>
      <sz val="14"/>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2" tint="-9.9978637043366805E-2"/>
        <bgColor indexed="64"/>
      </patternFill>
    </fill>
    <fill>
      <patternFill patternType="solid">
        <fgColor theme="7"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8" fillId="0" borderId="0" applyFont="0" applyFill="0" applyBorder="0" applyAlignment="0" applyProtection="0"/>
  </cellStyleXfs>
  <cellXfs count="50">
    <xf numFmtId="0" fontId="0" fillId="0" borderId="0" xfId="0"/>
    <xf numFmtId="0" fontId="1" fillId="2" borderId="0" xfId="0" applyFont="1" applyFill="1"/>
    <xf numFmtId="0" fontId="1" fillId="0" borderId="0" xfId="0" applyFont="1"/>
    <xf numFmtId="0" fontId="3" fillId="2" borderId="0" xfId="0" applyFont="1" applyFill="1"/>
    <xf numFmtId="0" fontId="3" fillId="2" borderId="0" xfId="0" applyFont="1" applyFill="1" applyAlignment="1">
      <alignment horizontal="center"/>
    </xf>
    <xf numFmtId="8" fontId="1" fillId="0" borderId="0" xfId="0" applyNumberFormat="1" applyFont="1"/>
    <xf numFmtId="0" fontId="6" fillId="4"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43" fontId="7" fillId="2" borderId="1" xfId="1" applyFont="1" applyFill="1" applyBorder="1" applyAlignment="1">
      <alignment horizontal="center" vertical="center" wrapText="1"/>
    </xf>
    <xf numFmtId="43" fontId="7" fillId="2" borderId="1" xfId="1" applyFont="1" applyFill="1" applyBorder="1" applyAlignment="1">
      <alignment horizontal="center" wrapText="1"/>
    </xf>
    <xf numFmtId="43" fontId="1" fillId="0" borderId="0" xfId="0" applyNumberFormat="1" applyFont="1"/>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43" fontId="7" fillId="0" borderId="1" xfId="1" applyFont="1" applyFill="1" applyBorder="1" applyAlignment="1">
      <alignment horizontal="center" wrapText="1"/>
    </xf>
    <xf numFmtId="0" fontId="7" fillId="2" borderId="5" xfId="0" applyFont="1" applyFill="1" applyBorder="1" applyAlignment="1">
      <alignment horizontal="center" vertical="center" wrapText="1"/>
    </xf>
    <xf numFmtId="43" fontId="7" fillId="2" borderId="5" xfId="1" applyFont="1" applyFill="1" applyBorder="1" applyAlignment="1">
      <alignment horizontal="center" vertical="center" wrapText="1"/>
    </xf>
    <xf numFmtId="43" fontId="7" fillId="2" borderId="7" xfId="1" applyFont="1" applyFill="1" applyBorder="1" applyAlignment="1">
      <alignment horizontal="center" wrapText="1"/>
    </xf>
    <xf numFmtId="43" fontId="7" fillId="2" borderId="2" xfId="1" applyFont="1" applyFill="1" applyBorder="1" applyAlignment="1">
      <alignment horizontal="center" wrapText="1"/>
    </xf>
    <xf numFmtId="0" fontId="1" fillId="0" borderId="0" xfId="0" applyFont="1" applyAlignment="1">
      <alignment horizontal="right" vertical="center"/>
    </xf>
    <xf numFmtId="43" fontId="13" fillId="6" borderId="6" xfId="1" applyFont="1" applyFill="1" applyBorder="1" applyAlignment="1">
      <alignment horizontal="right" wrapText="1"/>
    </xf>
    <xf numFmtId="0" fontId="7" fillId="0" borderId="1" xfId="0" applyFont="1" applyBorder="1" applyAlignment="1">
      <alignment horizontal="center" vertical="center" wrapText="1"/>
    </xf>
    <xf numFmtId="2" fontId="7" fillId="2" borderId="1" xfId="0" applyNumberFormat="1" applyFont="1" applyFill="1" applyBorder="1" applyAlignment="1">
      <alignment horizontal="center" vertical="center" wrapText="1"/>
    </xf>
    <xf numFmtId="2" fontId="7" fillId="2" borderId="5" xfId="0" applyNumberFormat="1" applyFont="1" applyFill="1" applyBorder="1" applyAlignment="1">
      <alignment horizontal="center" vertical="center" wrapText="1"/>
    </xf>
    <xf numFmtId="0" fontId="7" fillId="2" borderId="0" xfId="0" applyFont="1" applyFill="1" applyBorder="1" applyAlignment="1">
      <alignment horizontal="center" vertical="center"/>
    </xf>
    <xf numFmtId="49" fontId="13" fillId="6" borderId="8" xfId="1" applyNumberFormat="1" applyFont="1" applyFill="1" applyBorder="1" applyAlignment="1">
      <alignment horizontal="right"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2" fillId="3" borderId="12" xfId="0" applyFont="1" applyFill="1" applyBorder="1" applyAlignment="1">
      <alignment horizontal="center"/>
    </xf>
    <xf numFmtId="0" fontId="2" fillId="3" borderId="13" xfId="0" applyFont="1" applyFill="1" applyBorder="1" applyAlignment="1">
      <alignment horizontal="center"/>
    </xf>
    <xf numFmtId="0" fontId="2" fillId="3" borderId="14" xfId="0" applyFont="1" applyFill="1" applyBorder="1" applyAlignment="1">
      <alignment horizontal="center"/>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7" fillId="2" borderId="17" xfId="0" applyFont="1" applyFill="1" applyBorder="1" applyAlignment="1">
      <alignment horizontal="center" vertical="center"/>
    </xf>
    <xf numFmtId="0" fontId="9" fillId="2" borderId="19" xfId="0" applyFont="1" applyFill="1" applyBorder="1" applyAlignment="1">
      <alignment horizontal="center" vertical="center" wrapText="1"/>
    </xf>
    <xf numFmtId="0" fontId="7" fillId="2" borderId="20"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5" borderId="18" xfId="0" applyFont="1" applyFill="1" applyBorder="1" applyAlignment="1">
      <alignment horizontal="center"/>
    </xf>
    <xf numFmtId="0" fontId="7" fillId="5" borderId="18" xfId="0" applyFont="1" applyFill="1" applyBorder="1"/>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wrapText="1"/>
    </xf>
    <xf numFmtId="2" fontId="7" fillId="2" borderId="25" xfId="0" applyNumberFormat="1" applyFont="1" applyFill="1" applyBorder="1" applyAlignment="1">
      <alignment horizontal="center" vertical="center" wrapText="1"/>
    </xf>
    <xf numFmtId="43" fontId="7" fillId="2" borderId="25" xfId="1" applyFont="1" applyFill="1" applyBorder="1" applyAlignment="1">
      <alignment horizontal="center" vertical="center" wrapText="1"/>
    </xf>
    <xf numFmtId="43" fontId="7" fillId="2" borderId="25" xfId="1" applyFont="1" applyFill="1" applyBorder="1" applyAlignment="1">
      <alignment horizontal="center" wrapText="1"/>
    </xf>
    <xf numFmtId="0" fontId="7" fillId="5" borderId="26" xfId="0" applyFont="1" applyFill="1" applyBorder="1"/>
    <xf numFmtId="0" fontId="15" fillId="0" borderId="0" xfId="0" applyFont="1"/>
    <xf numFmtId="0" fontId="11" fillId="0" borderId="18" xfId="0" applyFont="1" applyBorder="1" applyAlignment="1">
      <alignment horizontal="center"/>
    </xf>
    <xf numFmtId="0" fontId="11" fillId="0" borderId="21" xfId="0" applyFont="1" applyBorder="1" applyAlignment="1">
      <alignment horizontal="center"/>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27214</xdr:rowOff>
    </xdr:from>
    <xdr:to>
      <xdr:col>6</xdr:col>
      <xdr:colOff>1941346</xdr:colOff>
      <xdr:row>0</xdr:row>
      <xdr:rowOff>1823357</xdr:rowOff>
    </xdr:to>
    <xdr:pic>
      <xdr:nvPicPr>
        <xdr:cNvPr id="2" name="Immagine 1">
          <a:extLst>
            <a:ext uri="{FF2B5EF4-FFF2-40B4-BE49-F238E27FC236}">
              <a16:creationId xmlns:a16="http://schemas.microsoft.com/office/drawing/2014/main" id="{BF501671-A71B-4DC6-ACC8-FE89B5DC63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99172" y="27214"/>
          <a:ext cx="16421674" cy="1796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204107</xdr:colOff>
      <xdr:row>0</xdr:row>
      <xdr:rowOff>108858</xdr:rowOff>
    </xdr:from>
    <xdr:to>
      <xdr:col>1</xdr:col>
      <xdr:colOff>1945822</xdr:colOff>
      <xdr:row>0</xdr:row>
      <xdr:rowOff>1798021</xdr:rowOff>
    </xdr:to>
    <xdr:pic>
      <xdr:nvPicPr>
        <xdr:cNvPr id="3" name="Immagine 2">
          <a:extLst>
            <a:ext uri="{FF2B5EF4-FFF2-40B4-BE49-F238E27FC236}">
              <a16:creationId xmlns:a16="http://schemas.microsoft.com/office/drawing/2014/main" id="{42DCD2FB-C009-42C8-809D-90A521951C8B}"/>
            </a:ext>
          </a:extLst>
        </xdr:cNvPr>
        <xdr:cNvPicPr>
          <a:picLocks noChangeAspect="1"/>
        </xdr:cNvPicPr>
      </xdr:nvPicPr>
      <xdr:blipFill>
        <a:blip xmlns:r="http://schemas.openxmlformats.org/officeDocument/2006/relationships" r:embed="rId2"/>
        <a:stretch>
          <a:fillRect/>
        </a:stretch>
      </xdr:blipFill>
      <xdr:spPr>
        <a:xfrm>
          <a:off x="1166132" y="108858"/>
          <a:ext cx="1741715" cy="1689163"/>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A8FF-9AC0-4394-B559-6372D9EAE8DD}">
  <sheetPr>
    <pageSetUpPr fitToPage="1"/>
  </sheetPr>
  <dimension ref="A1:H40"/>
  <sheetViews>
    <sheetView tabSelected="1" topLeftCell="A17" zoomScale="97" zoomScaleNormal="97" zoomScaleSheetLayoutView="120" workbookViewId="0">
      <selection activeCell="H28" sqref="H28"/>
    </sheetView>
  </sheetViews>
  <sheetFormatPr defaultColWidth="45" defaultRowHeight="26.25" x14ac:dyDescent="0.4"/>
  <cols>
    <col min="1" max="1" width="14.42578125" style="2" bestFit="1" customWidth="1"/>
    <col min="2" max="2" width="36.7109375" style="2" customWidth="1"/>
    <col min="3" max="3" width="24" style="2" customWidth="1"/>
    <col min="4" max="4" width="47.5703125" style="2" customWidth="1"/>
    <col min="5" max="5" width="55.42578125" style="2" customWidth="1"/>
    <col min="6" max="6" width="34" style="2" customWidth="1"/>
    <col min="7" max="7" width="41.5703125" style="2" customWidth="1"/>
    <col min="8" max="16384" width="45" style="2"/>
  </cols>
  <sheetData>
    <row r="1" spans="1:7" ht="152.65" customHeight="1" x14ac:dyDescent="0.4">
      <c r="A1" s="1"/>
      <c r="B1" s="1"/>
      <c r="C1" s="1"/>
      <c r="D1" s="1"/>
      <c r="E1" s="1"/>
      <c r="F1" s="1"/>
      <c r="G1" s="1"/>
    </row>
    <row r="2" spans="1:7" ht="118.5" customHeight="1" x14ac:dyDescent="0.4">
      <c r="A2" s="13" t="s">
        <v>37</v>
      </c>
      <c r="B2" s="13"/>
      <c r="C2" s="13"/>
      <c r="D2" s="13"/>
      <c r="E2" s="13"/>
      <c r="F2" s="13"/>
      <c r="G2" s="13"/>
    </row>
    <row r="3" spans="1:7" ht="31.5" thickBot="1" x14ac:dyDescent="0.65">
      <c r="A3" s="3"/>
      <c r="B3" s="3"/>
      <c r="C3" s="3"/>
      <c r="D3" s="3"/>
      <c r="E3" s="3"/>
      <c r="F3" s="3"/>
      <c r="G3" s="4"/>
    </row>
    <row r="4" spans="1:7" ht="238.5" customHeight="1" thickBot="1" x14ac:dyDescent="0.45">
      <c r="A4" s="26" t="s">
        <v>42</v>
      </c>
      <c r="B4" s="27"/>
      <c r="C4" s="27"/>
      <c r="D4" s="27"/>
      <c r="E4" s="27"/>
      <c r="F4" s="27"/>
      <c r="G4" s="28"/>
    </row>
    <row r="5" spans="1:7" ht="31.5" thickBot="1" x14ac:dyDescent="0.65">
      <c r="A5" s="3"/>
      <c r="B5" s="3"/>
      <c r="C5" s="3"/>
      <c r="D5" s="3"/>
      <c r="E5" s="3"/>
      <c r="F5" s="3"/>
      <c r="G5" s="3"/>
    </row>
    <row r="6" spans="1:7" ht="47.1" customHeight="1" x14ac:dyDescent="0.6">
      <c r="A6" s="29" t="s">
        <v>3</v>
      </c>
      <c r="B6" s="30"/>
      <c r="C6" s="30"/>
      <c r="D6" s="30"/>
      <c r="E6" s="30"/>
      <c r="F6" s="30"/>
      <c r="G6" s="31"/>
    </row>
    <row r="7" spans="1:7" ht="109.5" customHeight="1" x14ac:dyDescent="0.4">
      <c r="A7" s="32" t="s">
        <v>0</v>
      </c>
      <c r="B7" s="6" t="s">
        <v>1</v>
      </c>
      <c r="C7" s="6" t="s">
        <v>40</v>
      </c>
      <c r="D7" s="6" t="s">
        <v>4</v>
      </c>
      <c r="E7" s="6" t="s">
        <v>41</v>
      </c>
      <c r="F7" s="6" t="s">
        <v>5</v>
      </c>
      <c r="G7" s="33" t="s">
        <v>39</v>
      </c>
    </row>
    <row r="8" spans="1:7" x14ac:dyDescent="0.4">
      <c r="A8" s="34">
        <v>1</v>
      </c>
      <c r="B8" s="7" t="s">
        <v>8</v>
      </c>
      <c r="C8" s="22">
        <v>94</v>
      </c>
      <c r="D8" s="9">
        <v>202393.25</v>
      </c>
      <c r="E8" s="8">
        <v>0</v>
      </c>
      <c r="F8" s="9">
        <f>(D8+E8)</f>
        <v>202393.25</v>
      </c>
      <c r="G8" s="48" t="s">
        <v>2</v>
      </c>
    </row>
    <row r="9" spans="1:7" x14ac:dyDescent="0.4">
      <c r="A9" s="34">
        <v>2</v>
      </c>
      <c r="B9" s="7" t="s">
        <v>9</v>
      </c>
      <c r="C9" s="22">
        <v>90</v>
      </c>
      <c r="D9" s="9">
        <v>199571.47</v>
      </c>
      <c r="E9" s="8">
        <v>0</v>
      </c>
      <c r="F9" s="9">
        <f>F8+(D9+E9)</f>
        <v>401964.72</v>
      </c>
      <c r="G9" s="48" t="s">
        <v>2</v>
      </c>
    </row>
    <row r="10" spans="1:7" x14ac:dyDescent="0.4">
      <c r="A10" s="34">
        <v>3</v>
      </c>
      <c r="B10" s="7" t="s">
        <v>10</v>
      </c>
      <c r="C10" s="22">
        <v>90</v>
      </c>
      <c r="D10" s="8">
        <v>0</v>
      </c>
      <c r="E10" s="8">
        <v>400000</v>
      </c>
      <c r="F10" s="9">
        <f t="shared" ref="F10:F38" si="0">F9+(D10+E10)</f>
        <v>801964.72</v>
      </c>
      <c r="G10" s="48" t="s">
        <v>2</v>
      </c>
    </row>
    <row r="11" spans="1:7" x14ac:dyDescent="0.4">
      <c r="A11" s="34">
        <v>4</v>
      </c>
      <c r="B11" s="7" t="s">
        <v>11</v>
      </c>
      <c r="C11" s="22">
        <v>88</v>
      </c>
      <c r="D11" s="9">
        <v>192037.3</v>
      </c>
      <c r="E11" s="8">
        <v>0</v>
      </c>
      <c r="F11" s="9">
        <f t="shared" si="0"/>
        <v>994002.02</v>
      </c>
      <c r="G11" s="48" t="s">
        <v>2</v>
      </c>
    </row>
    <row r="12" spans="1:7" x14ac:dyDescent="0.4">
      <c r="A12" s="34">
        <v>5</v>
      </c>
      <c r="B12" s="21" t="s">
        <v>12</v>
      </c>
      <c r="C12" s="22">
        <v>85</v>
      </c>
      <c r="D12" s="8">
        <v>0</v>
      </c>
      <c r="E12" s="8">
        <v>479976.73</v>
      </c>
      <c r="F12" s="9">
        <f t="shared" si="0"/>
        <v>1473978.75</v>
      </c>
      <c r="G12" s="48" t="s">
        <v>2</v>
      </c>
    </row>
    <row r="13" spans="1:7" x14ac:dyDescent="0.4">
      <c r="A13" s="34">
        <v>6</v>
      </c>
      <c r="B13" s="7" t="s">
        <v>13</v>
      </c>
      <c r="C13" s="22">
        <v>80</v>
      </c>
      <c r="D13" s="9">
        <v>300000</v>
      </c>
      <c r="E13" s="8">
        <v>0</v>
      </c>
      <c r="F13" s="9">
        <f t="shared" si="0"/>
        <v>1773978.75</v>
      </c>
      <c r="G13" s="48" t="s">
        <v>2</v>
      </c>
    </row>
    <row r="14" spans="1:7" x14ac:dyDescent="0.4">
      <c r="A14" s="34">
        <v>7</v>
      </c>
      <c r="B14" s="7" t="s">
        <v>14</v>
      </c>
      <c r="C14" s="22">
        <v>80</v>
      </c>
      <c r="D14" s="8">
        <v>0</v>
      </c>
      <c r="E14" s="14">
        <v>500000</v>
      </c>
      <c r="F14" s="9">
        <f t="shared" si="0"/>
        <v>2273978.75</v>
      </c>
      <c r="G14" s="48" t="s">
        <v>2</v>
      </c>
    </row>
    <row r="15" spans="1:7" x14ac:dyDescent="0.4">
      <c r="A15" s="34">
        <v>8</v>
      </c>
      <c r="B15" s="7" t="s">
        <v>15</v>
      </c>
      <c r="C15" s="22">
        <v>72.62</v>
      </c>
      <c r="D15" s="8">
        <v>0</v>
      </c>
      <c r="E15" s="9">
        <v>417517.7</v>
      </c>
      <c r="F15" s="9">
        <f t="shared" si="0"/>
        <v>2691496.45</v>
      </c>
      <c r="G15" s="48" t="s">
        <v>2</v>
      </c>
    </row>
    <row r="16" spans="1:7" x14ac:dyDescent="0.4">
      <c r="A16" s="34">
        <v>9</v>
      </c>
      <c r="B16" s="7" t="s">
        <v>16</v>
      </c>
      <c r="C16" s="22">
        <v>72.5</v>
      </c>
      <c r="D16" s="8">
        <v>0</v>
      </c>
      <c r="E16" s="9">
        <v>367242</v>
      </c>
      <c r="F16" s="9">
        <f t="shared" si="0"/>
        <v>3058738.45</v>
      </c>
      <c r="G16" s="48" t="s">
        <v>2</v>
      </c>
    </row>
    <row r="17" spans="1:8" ht="27" thickBot="1" x14ac:dyDescent="0.45">
      <c r="A17" s="34">
        <v>10</v>
      </c>
      <c r="B17" s="7" t="s">
        <v>17</v>
      </c>
      <c r="C17" s="22">
        <v>70</v>
      </c>
      <c r="D17" s="8">
        <v>0</v>
      </c>
      <c r="E17" s="9">
        <v>330000</v>
      </c>
      <c r="F17" s="9">
        <f>F16+(D17+E17)</f>
        <v>3388738.45</v>
      </c>
      <c r="G17" s="48" t="s">
        <v>2</v>
      </c>
    </row>
    <row r="18" spans="1:8" ht="27" thickBot="1" x14ac:dyDescent="0.45">
      <c r="A18" s="35" t="s">
        <v>7</v>
      </c>
      <c r="B18" s="11"/>
      <c r="C18" s="11"/>
      <c r="D18" s="12"/>
      <c r="E18" s="20">
        <f>SUM(E2:E17)</f>
        <v>2494736.4299999997</v>
      </c>
      <c r="F18" s="9"/>
      <c r="G18" s="48"/>
    </row>
    <row r="19" spans="1:8" x14ac:dyDescent="0.4">
      <c r="A19" s="34">
        <v>11</v>
      </c>
      <c r="B19" s="7" t="s">
        <v>18</v>
      </c>
      <c r="C19" s="22">
        <v>69.03</v>
      </c>
      <c r="D19" s="8">
        <v>0</v>
      </c>
      <c r="E19" s="9">
        <v>305042.02</v>
      </c>
      <c r="F19" s="9">
        <f>F17+(D19+E19)</f>
        <v>3693780.47</v>
      </c>
      <c r="G19" s="48" t="s">
        <v>2</v>
      </c>
    </row>
    <row r="20" spans="1:8" x14ac:dyDescent="0.4">
      <c r="A20" s="34">
        <v>12</v>
      </c>
      <c r="B20" s="7" t="s">
        <v>19</v>
      </c>
      <c r="C20" s="22">
        <v>67.5</v>
      </c>
      <c r="D20" s="8">
        <v>0</v>
      </c>
      <c r="E20" s="9">
        <v>352252.39</v>
      </c>
      <c r="F20" s="9">
        <f t="shared" si="0"/>
        <v>4046032.8600000003</v>
      </c>
      <c r="G20" s="48" t="s">
        <v>2</v>
      </c>
    </row>
    <row r="21" spans="1:8" x14ac:dyDescent="0.4">
      <c r="A21" s="34">
        <v>13</v>
      </c>
      <c r="B21" s="7" t="s">
        <v>20</v>
      </c>
      <c r="C21" s="22">
        <v>66.23</v>
      </c>
      <c r="D21" s="8">
        <v>0</v>
      </c>
      <c r="E21" s="9">
        <v>400000</v>
      </c>
      <c r="F21" s="9">
        <f t="shared" si="0"/>
        <v>4446032.8600000003</v>
      </c>
      <c r="G21" s="48" t="s">
        <v>2</v>
      </c>
    </row>
    <row r="22" spans="1:8" x14ac:dyDescent="0.4">
      <c r="A22" s="34">
        <v>14</v>
      </c>
      <c r="B22" s="7" t="s">
        <v>21</v>
      </c>
      <c r="C22" s="22">
        <v>65.78</v>
      </c>
      <c r="D22" s="9">
        <v>122332.8</v>
      </c>
      <c r="E22" s="9">
        <v>0</v>
      </c>
      <c r="F22" s="9">
        <f t="shared" si="0"/>
        <v>4568365.66</v>
      </c>
      <c r="G22" s="48" t="s">
        <v>2</v>
      </c>
    </row>
    <row r="23" spans="1:8" x14ac:dyDescent="0.4">
      <c r="A23" s="34">
        <v>15</v>
      </c>
      <c r="B23" s="7" t="s">
        <v>22</v>
      </c>
      <c r="C23" s="22">
        <v>65.05</v>
      </c>
      <c r="D23" s="8">
        <v>0</v>
      </c>
      <c r="E23" s="9">
        <v>118489.45</v>
      </c>
      <c r="F23" s="9">
        <f t="shared" si="0"/>
        <v>4686855.1100000003</v>
      </c>
      <c r="G23" s="48" t="s">
        <v>2</v>
      </c>
      <c r="H23" s="19"/>
    </row>
    <row r="24" spans="1:8" ht="27" thickBot="1" x14ac:dyDescent="0.45">
      <c r="A24" s="34">
        <v>16</v>
      </c>
      <c r="B24" s="7" t="s">
        <v>23</v>
      </c>
      <c r="C24" s="22">
        <v>63.4</v>
      </c>
      <c r="D24" s="8">
        <v>0</v>
      </c>
      <c r="E24" s="9">
        <v>287176.81</v>
      </c>
      <c r="F24" s="18">
        <f t="shared" si="0"/>
        <v>4974031.92</v>
      </c>
      <c r="G24" s="48" t="s">
        <v>2</v>
      </c>
    </row>
    <row r="25" spans="1:8" ht="27" thickBot="1" x14ac:dyDescent="0.45">
      <c r="A25" s="36">
        <v>17</v>
      </c>
      <c r="B25" s="15" t="s">
        <v>24</v>
      </c>
      <c r="C25" s="23">
        <v>60</v>
      </c>
      <c r="D25" s="16">
        <v>79119.69</v>
      </c>
      <c r="E25" s="17">
        <v>0</v>
      </c>
      <c r="F25" s="25" t="s">
        <v>38</v>
      </c>
      <c r="G25" s="49" t="s">
        <v>2</v>
      </c>
    </row>
    <row r="26" spans="1:8" ht="20.25" customHeight="1" thickTop="1" x14ac:dyDescent="0.4">
      <c r="A26" s="37"/>
      <c r="B26" s="24"/>
      <c r="C26" s="24"/>
      <c r="D26" s="24"/>
      <c r="E26" s="24"/>
      <c r="F26" s="24"/>
      <c r="G26" s="38"/>
    </row>
    <row r="27" spans="1:8" x14ac:dyDescent="0.4">
      <c r="A27" s="34">
        <v>18</v>
      </c>
      <c r="B27" s="7" t="s">
        <v>25</v>
      </c>
      <c r="C27" s="22">
        <v>56.81</v>
      </c>
      <c r="D27" s="8">
        <v>207360.43</v>
      </c>
      <c r="E27" s="9">
        <v>0</v>
      </c>
      <c r="F27" s="9">
        <v>5260512.04</v>
      </c>
      <c r="G27" s="39"/>
    </row>
    <row r="28" spans="1:8" x14ac:dyDescent="0.4">
      <c r="A28" s="34">
        <v>19</v>
      </c>
      <c r="B28" s="7" t="s">
        <v>26</v>
      </c>
      <c r="C28" s="22">
        <v>56.53</v>
      </c>
      <c r="D28" s="9">
        <v>300000</v>
      </c>
      <c r="E28" s="8">
        <v>0</v>
      </c>
      <c r="F28" s="9">
        <f t="shared" si="0"/>
        <v>5560512.04</v>
      </c>
      <c r="G28" s="39"/>
    </row>
    <row r="29" spans="1:8" x14ac:dyDescent="0.4">
      <c r="A29" s="34">
        <v>20</v>
      </c>
      <c r="B29" s="7" t="s">
        <v>27</v>
      </c>
      <c r="C29" s="22">
        <v>56</v>
      </c>
      <c r="D29" s="8">
        <v>0</v>
      </c>
      <c r="E29" s="9">
        <v>288511.63</v>
      </c>
      <c r="F29" s="9">
        <f t="shared" si="0"/>
        <v>5849023.6699999999</v>
      </c>
      <c r="G29" s="39"/>
    </row>
    <row r="30" spans="1:8" x14ac:dyDescent="0.4">
      <c r="A30" s="34">
        <v>21</v>
      </c>
      <c r="B30" s="7" t="s">
        <v>28</v>
      </c>
      <c r="C30" s="22">
        <v>53.5</v>
      </c>
      <c r="D30" s="8">
        <v>0</v>
      </c>
      <c r="E30" s="9">
        <v>318137.82</v>
      </c>
      <c r="F30" s="9">
        <f t="shared" si="0"/>
        <v>6167161.4900000002</v>
      </c>
      <c r="G30" s="39"/>
    </row>
    <row r="31" spans="1:8" x14ac:dyDescent="0.4">
      <c r="A31" s="34">
        <v>22</v>
      </c>
      <c r="B31" s="7" t="s">
        <v>29</v>
      </c>
      <c r="C31" s="22">
        <v>52.1</v>
      </c>
      <c r="D31" s="8">
        <v>0</v>
      </c>
      <c r="E31" s="9">
        <v>422919.54</v>
      </c>
      <c r="F31" s="9">
        <f t="shared" si="0"/>
        <v>6590081.0300000003</v>
      </c>
      <c r="G31" s="40"/>
    </row>
    <row r="32" spans="1:8" x14ac:dyDescent="0.4">
      <c r="A32" s="34">
        <v>23</v>
      </c>
      <c r="B32" s="7" t="s">
        <v>30</v>
      </c>
      <c r="C32" s="22">
        <v>50</v>
      </c>
      <c r="D32" s="8">
        <v>0</v>
      </c>
      <c r="E32" s="9">
        <v>257825.44</v>
      </c>
      <c r="F32" s="9">
        <f t="shared" si="0"/>
        <v>6847906.4700000007</v>
      </c>
      <c r="G32" s="40"/>
    </row>
    <row r="33" spans="1:7" x14ac:dyDescent="0.4">
      <c r="A33" s="34">
        <v>24</v>
      </c>
      <c r="B33" s="7" t="s">
        <v>31</v>
      </c>
      <c r="C33" s="22">
        <v>45</v>
      </c>
      <c r="D33" s="8">
        <v>0</v>
      </c>
      <c r="E33" s="9">
        <v>371563.83</v>
      </c>
      <c r="F33" s="9">
        <f t="shared" si="0"/>
        <v>7219470.3000000007</v>
      </c>
      <c r="G33" s="40"/>
    </row>
    <row r="34" spans="1:7" x14ac:dyDescent="0.4">
      <c r="A34" s="34">
        <v>25</v>
      </c>
      <c r="B34" s="7" t="s">
        <v>32</v>
      </c>
      <c r="C34" s="22">
        <v>40</v>
      </c>
      <c r="D34" s="8">
        <v>0</v>
      </c>
      <c r="E34" s="9">
        <v>300000</v>
      </c>
      <c r="F34" s="9">
        <f t="shared" si="0"/>
        <v>7519470.3000000007</v>
      </c>
      <c r="G34" s="40"/>
    </row>
    <row r="35" spans="1:7" x14ac:dyDescent="0.4">
      <c r="A35" s="34">
        <v>26</v>
      </c>
      <c r="B35" s="7" t="s">
        <v>33</v>
      </c>
      <c r="C35" s="22">
        <v>35</v>
      </c>
      <c r="D35" s="8">
        <v>0</v>
      </c>
      <c r="E35" s="9">
        <v>500000</v>
      </c>
      <c r="F35" s="9">
        <f t="shared" si="0"/>
        <v>8019470.3000000007</v>
      </c>
      <c r="G35" s="40"/>
    </row>
    <row r="36" spans="1:7" x14ac:dyDescent="0.4">
      <c r="A36" s="34">
        <v>27</v>
      </c>
      <c r="B36" s="7" t="s">
        <v>34</v>
      </c>
      <c r="C36" s="22">
        <v>30.69</v>
      </c>
      <c r="D36" s="9">
        <v>289000</v>
      </c>
      <c r="E36" s="9">
        <v>0</v>
      </c>
      <c r="F36" s="9">
        <f t="shared" si="0"/>
        <v>8308470.3000000007</v>
      </c>
      <c r="G36" s="40"/>
    </row>
    <row r="37" spans="1:7" x14ac:dyDescent="0.4">
      <c r="A37" s="34">
        <v>28</v>
      </c>
      <c r="B37" s="21" t="s">
        <v>35</v>
      </c>
      <c r="C37" s="22">
        <v>27.05</v>
      </c>
      <c r="D37" s="8">
        <v>0</v>
      </c>
      <c r="E37" s="9">
        <v>427266</v>
      </c>
      <c r="F37" s="9">
        <f t="shared" si="0"/>
        <v>8735736.3000000007</v>
      </c>
      <c r="G37" s="40"/>
    </row>
    <row r="38" spans="1:7" ht="27" thickBot="1" x14ac:dyDescent="0.45">
      <c r="A38" s="41">
        <v>29</v>
      </c>
      <c r="B38" s="42" t="s">
        <v>36</v>
      </c>
      <c r="C38" s="43">
        <v>14.59</v>
      </c>
      <c r="D38" s="44">
        <v>0</v>
      </c>
      <c r="E38" s="45">
        <v>445001.37</v>
      </c>
      <c r="F38" s="45">
        <f t="shared" si="0"/>
        <v>9180737.6699999999</v>
      </c>
      <c r="G38" s="46"/>
    </row>
    <row r="39" spans="1:7" x14ac:dyDescent="0.4">
      <c r="B39" s="47" t="s">
        <v>6</v>
      </c>
      <c r="D39" s="5"/>
      <c r="E39" s="5"/>
      <c r="F39" s="5"/>
    </row>
    <row r="40" spans="1:7" x14ac:dyDescent="0.4">
      <c r="D40" s="10"/>
      <c r="E40" s="10"/>
    </row>
  </sheetData>
  <autoFilter ref="A7:G40" xr:uid="{AE70F9AA-5339-4DF2-8756-1AD3337AC308}"/>
  <mergeCells count="5">
    <mergeCell ref="A18:D18"/>
    <mergeCell ref="A2:G2"/>
    <mergeCell ref="A4:G4"/>
    <mergeCell ref="A6:G6"/>
    <mergeCell ref="A26:G26"/>
  </mergeCells>
  <phoneticPr fontId="4" type="noConversion"/>
  <printOptions horizontalCentered="1"/>
  <pageMargins left="0.70866141732283472" right="0.70866141732283472" top="0.74803149606299213" bottom="0.74803149606299213" header="0.31496062992125984" footer="0.31496062992125984"/>
  <pageSetup paperSize="9" scale="40" fitToHeight="0" orientation="portrait" r:id="rId1"/>
  <headerFooter>
    <oddFooter>&amp;C&amp;20Pagina &amp;P di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GRADUATORIA_PROVVISORIA</vt:lpstr>
      <vt:lpstr>GRADUATORIA_PROVVISORIA!Area_stampa</vt:lpstr>
      <vt:lpstr>GRADUATORIA_PROVVISORIA!Titoli_stampa</vt:lpstr>
    </vt:vector>
  </TitlesOfParts>
  <Company>LAZIO INNOVA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Nastasi</dc:creator>
  <cp:lastModifiedBy>Walter Nastasi</cp:lastModifiedBy>
  <dcterms:created xsi:type="dcterms:W3CDTF">2023-01-16T15:06:46Z</dcterms:created>
  <dcterms:modified xsi:type="dcterms:W3CDTF">2023-07-24T13:38:53Z</dcterms:modified>
</cp:coreProperties>
</file>