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 Lazio\Futuro\"/>
    </mc:Choice>
  </mc:AlternateContent>
  <xr:revisionPtr revIDLastSave="0" documentId="13_ncr:1_{27E3B283-6251-4411-A14D-7ED3D228E8C5}" xr6:coauthVersionLast="47" xr6:coauthVersionMax="47" xr10:uidLastSave="{00000000-0000-0000-0000-000000000000}"/>
  <bookViews>
    <workbookView xWindow="-110" yWindow="-110" windowWidth="19420" windowHeight="10300" activeTab="1" xr2:uid="{27E1E7D4-A7C4-4E9C-A010-EEC3726B09BC}"/>
  </bookViews>
  <sheets>
    <sheet name="Istruzioni" sheetId="4" r:id="rId1"/>
    <sheet name="Modello 5 " sheetId="1" r:id="rId2"/>
    <sheet name="Foglio2" sheetId="2" state="hidden" r:id="rId3"/>
  </sheets>
  <definedNames>
    <definedName name="_xlnm.Print_Area" localSheetId="0">Istruzioni!$A$1:$A$11</definedName>
    <definedName name="_xlnm.Print_Area" localSheetId="1">'Modello 5 '!$A$1:$M$60</definedName>
    <definedName name="CCNL">+Foglio2!$A$2:$A$5</definedName>
    <definedName name="Cineaudiovisivo">Foglio2!$B$2:$B$11</definedName>
    <definedName name="CSOCAV">Foglio2!$C$2:$C$11</definedName>
    <definedName name="CSOgenerici">Foglio2!$E$2:$E$4</definedName>
    <definedName name="CSOTroupes45">Foglio2!$G$2:$G$9</definedName>
    <definedName name="CSOTroupes52">Foglio2!$I$2:$I$9</definedName>
    <definedName name="Generici">Foglio2!$D$2:$D$4</definedName>
    <definedName name="Troupes45">Foglio2!$F$2:$F$9</definedName>
    <definedName name="Troupes52">Foglio2!$H$2:$H$9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J26" i="1"/>
  <c r="J29" i="1"/>
  <c r="N40" i="1"/>
  <c r="N39" i="1"/>
  <c r="N37" i="1"/>
  <c r="N36" i="1"/>
  <c r="N34" i="1"/>
  <c r="N33" i="1"/>
  <c r="N31" i="1"/>
  <c r="N30" i="1"/>
  <c r="N28" i="1"/>
  <c r="N27" i="1"/>
  <c r="N25" i="1"/>
  <c r="K40" i="1"/>
  <c r="L40" i="1" s="1"/>
  <c r="O40" i="1" s="1"/>
  <c r="J41" i="1"/>
  <c r="J38" i="1"/>
  <c r="J35" i="1"/>
  <c r="J32" i="1"/>
  <c r="L45" i="1"/>
  <c r="K39" i="1"/>
  <c r="L39" i="1" s="1"/>
  <c r="O39" i="1" s="1"/>
  <c r="K37" i="1"/>
  <c r="L37" i="1" s="1"/>
  <c r="O37" i="1" s="1"/>
  <c r="K36" i="1"/>
  <c r="L36" i="1" s="1"/>
  <c r="O36" i="1" s="1"/>
  <c r="K34" i="1"/>
  <c r="L34" i="1" s="1"/>
  <c r="O34" i="1" s="1"/>
  <c r="K33" i="1"/>
  <c r="L33" i="1" s="1"/>
  <c r="O33" i="1" s="1"/>
  <c r="K31" i="1"/>
  <c r="L31" i="1" s="1"/>
  <c r="O31" i="1" s="1"/>
  <c r="K30" i="1"/>
  <c r="L30" i="1" s="1"/>
  <c r="O30" i="1" s="1"/>
  <c r="K28" i="1"/>
  <c r="L28" i="1" s="1"/>
  <c r="O28" i="1" s="1"/>
  <c r="K27" i="1"/>
  <c r="L27" i="1" s="1"/>
  <c r="O27" i="1" s="1"/>
  <c r="K25" i="1"/>
  <c r="L25" i="1" s="1"/>
  <c r="O25" i="1" s="1"/>
  <c r="K24" i="1"/>
  <c r="L24" i="1" s="1"/>
  <c r="O29" i="1" l="1"/>
  <c r="O41" i="1"/>
  <c r="O35" i="1"/>
  <c r="O38" i="1"/>
  <c r="O32" i="1"/>
  <c r="N32" i="1"/>
  <c r="N38" i="1"/>
  <c r="N35" i="1"/>
  <c r="N29" i="1"/>
  <c r="N41" i="1"/>
  <c r="L38" i="1"/>
  <c r="K38" i="1" s="1"/>
  <c r="L29" i="1"/>
  <c r="K29" i="1" s="1"/>
  <c r="L35" i="1"/>
  <c r="K35" i="1" s="1"/>
  <c r="L41" i="1"/>
  <c r="K41" i="1" s="1"/>
  <c r="L26" i="1"/>
  <c r="K26" i="1" s="1"/>
  <c r="L32" i="1"/>
  <c r="K32" i="1" s="1"/>
  <c r="J42" i="1"/>
  <c r="N24" i="1"/>
  <c r="O24" i="1" s="1"/>
  <c r="N26" i="1" l="1"/>
  <c r="N42" i="1" s="1"/>
  <c r="L43" i="1" s="1"/>
  <c r="O26" i="1"/>
  <c r="O42" i="1" s="1"/>
  <c r="L42" i="1"/>
  <c r="L44" i="1" l="1"/>
  <c r="L46" i="1"/>
  <c r="K42" i="1"/>
</calcChain>
</file>

<file path=xl/sharedStrings.xml><?xml version="1.0" encoding="utf-8"?>
<sst xmlns="http://schemas.openxmlformats.org/spreadsheetml/2006/main" count="156" uniqueCount="135">
  <si>
    <t>CCNL applicato</t>
  </si>
  <si>
    <t>Categoria da CCNL</t>
  </si>
  <si>
    <t>Nome e Cognome</t>
  </si>
  <si>
    <t>Codice Fiscale</t>
  </si>
  <si>
    <t>Data avvio contratto</t>
  </si>
  <si>
    <t>Data cessazione contratto</t>
  </si>
  <si>
    <t>Numero ore impegnate</t>
  </si>
  <si>
    <t>Costo Standard Orario</t>
  </si>
  <si>
    <t>1° Livello</t>
  </si>
  <si>
    <t>2° Livello</t>
  </si>
  <si>
    <t>3° Livello</t>
  </si>
  <si>
    <t>4° Livello</t>
  </si>
  <si>
    <t>4° Livello super</t>
  </si>
  <si>
    <t>5° Livello</t>
  </si>
  <si>
    <t>5° Livello super</t>
  </si>
  <si>
    <t>6° Livello</t>
  </si>
  <si>
    <t>7° Livello - quadro B</t>
  </si>
  <si>
    <t>7° Livello super - quadro A</t>
  </si>
  <si>
    <t>generico (8 ore)</t>
  </si>
  <si>
    <t>generico extra (8 ore)</t>
  </si>
  <si>
    <t>aosm (7:40 ore)</t>
  </si>
  <si>
    <t>Livello 1</t>
  </si>
  <si>
    <t>Livello 2</t>
  </si>
  <si>
    <t>Livello 3</t>
  </si>
  <si>
    <t>Livello 4</t>
  </si>
  <si>
    <t>Livello 5</t>
  </si>
  <si>
    <t>Livello 6b</t>
  </si>
  <si>
    <t>Livello 6a</t>
  </si>
  <si>
    <t>Livello 7</t>
  </si>
  <si>
    <t>CCNL</t>
  </si>
  <si>
    <t>CSO CAV</t>
  </si>
  <si>
    <t>CSO generici</t>
  </si>
  <si>
    <t>CSO Troupes 45</t>
  </si>
  <si>
    <t>CSO Troupes 52</t>
  </si>
  <si>
    <t>Cineaudiovisivo</t>
  </si>
  <si>
    <t>Generici</t>
  </si>
  <si>
    <t>Troupes45</t>
  </si>
  <si>
    <t>Troupes52</t>
  </si>
  <si>
    <t>Sotto Voce</t>
  </si>
  <si>
    <t>Totale generale</t>
  </si>
  <si>
    <t>Subtotale Voce 1 - Sviluppo e acquisto diritti</t>
  </si>
  <si>
    <t>4.10 - Macchinista</t>
  </si>
  <si>
    <t>4.11 - Reparto sonoro</t>
  </si>
  <si>
    <t>4.12 - Trasporti</t>
  </si>
  <si>
    <t>4.13 - Viaggi e altre spese relative alla pre-produzione</t>
  </si>
  <si>
    <t>4.14 - Viaggi e altre spese relative alla produzione</t>
  </si>
  <si>
    <t>4.15 - Noleggio mezzi tecnici</t>
  </si>
  <si>
    <t>5.8 - Altri costi di animazione</t>
  </si>
  <si>
    <t>Subtotale Voce 6 - Post-produzione e lavorazioni tecniche</t>
  </si>
  <si>
    <t>6.1  - Laboratori sviluppo e stampa</t>
  </si>
  <si>
    <t>6.2  - Post-produzione visiva</t>
  </si>
  <si>
    <t>6.3  - Post-produzione sonora</t>
  </si>
  <si>
    <t>6.4  - Montaggio</t>
  </si>
  <si>
    <t>6.5  - Vfx - effetti speciali visivi</t>
  </si>
  <si>
    <t>6.6  - Musica</t>
  </si>
  <si>
    <t>6.7  - Spese di trasporto e viaggio relative alla post-produzione</t>
  </si>
  <si>
    <t>6.8  - Altre spese di post-produzione e lavorazioni</t>
  </si>
  <si>
    <t>6.9  - Spese per la fruizione da parte di persone con disabilità</t>
  </si>
  <si>
    <t>7.7  - Altri costi di amministrazione e altri costi direttamente imputabili</t>
  </si>
  <si>
    <t>7.9  - Promozione e marketing</t>
  </si>
  <si>
    <t>7 - Spese generali</t>
  </si>
  <si>
    <t>Subtotale Voce 7 - Spese generali</t>
  </si>
  <si>
    <t>6 - Post-produzione e lavorazioni tecniche</t>
  </si>
  <si>
    <t>1 - Siluppo e acquisto diritti</t>
  </si>
  <si>
    <t>3 - Cast artistico</t>
  </si>
  <si>
    <t>4 - Pre-produzione e produzione</t>
  </si>
  <si>
    <t>Subtotale Voce 3 - Cast artistico</t>
  </si>
  <si>
    <t>Subtotale Voce 4 - Pre-produzione e produzione</t>
  </si>
  <si>
    <t>5 - Animazione</t>
  </si>
  <si>
    <t>Subtotale Voce 5 - Animazione</t>
  </si>
  <si>
    <t>5.1  - Scenografia, sviluppo visivo e pre-produzione</t>
  </si>
  <si>
    <t>5.2  - Storyboard, lay-out e animatics</t>
  </si>
  <si>
    <t>5.3  - Animation, modelling &amp; lighting</t>
  </si>
  <si>
    <t>5.4  - Color, composite &amp; vfx effetti speciali visivi</t>
  </si>
  <si>
    <t>5.5  - Production pipeline &amp; management</t>
  </si>
  <si>
    <t>5.6  - Utilizzo software, hardware e altre apparecchiature</t>
  </si>
  <si>
    <t>5.7  - Attori e doppiaggio</t>
  </si>
  <si>
    <t>4.1  - Reparto produzione</t>
  </si>
  <si>
    <t>4.2  - Reparto regia</t>
  </si>
  <si>
    <t xml:space="preserve">4.3  - Scenografia, teatri e costruzioni </t>
  </si>
  <si>
    <t>4.4  - Reparto location</t>
  </si>
  <si>
    <t>4.5  - Reparto props</t>
  </si>
  <si>
    <t>4.6  - Effetti speciali, stunt, comparse</t>
  </si>
  <si>
    <t>4.7  - Costumi, truccatori , parrucchieri</t>
  </si>
  <si>
    <t>4.8  - Camera, supporti digitali e pellicola</t>
  </si>
  <si>
    <t>4.9  - Elettricisti e reparto fotografia</t>
  </si>
  <si>
    <t>3.2  - Attori secondari</t>
  </si>
  <si>
    <t>3.3  - Restante cast artistico</t>
  </si>
  <si>
    <t>3.5  - Altri costi relativi al cast artistico</t>
  </si>
  <si>
    <t>1.1  - Soggetto e sceneggiatura</t>
  </si>
  <si>
    <t>1.5  - Altri costi di sviluppo</t>
  </si>
  <si>
    <t>di cui Territoriali</t>
  </si>
  <si>
    <t>di cui Extraterritoriali</t>
  </si>
  <si>
    <t>di cui Extraterritoriali in esubero</t>
  </si>
  <si>
    <t xml:space="preserve">DICHIARAZIONE SUI DIPENDENTI A COSTI STANDARD ORARI </t>
  </si>
  <si>
    <t xml:space="preserve">Spettabile </t>
  </si>
  <si>
    <t>Lazio Innova</t>
  </si>
  <si>
    <t>(nome e cognome)</t>
  </si>
  <si>
    <t>DICHIARA</t>
  </si>
  <si>
    <r>
      <t>ai sensi degli artt. 46 e 47 del D.P.R. 445 del 28/12/2000</t>
    </r>
    <r>
      <rPr>
        <sz val="9"/>
        <color theme="1"/>
        <rFont val="Arial"/>
        <family val="2"/>
      </rPr>
      <t>,</t>
    </r>
  </si>
  <si>
    <r>
      <t xml:space="preserve">consapevole delle sanzioni penali, nel caso di dichiarazioni non veritiere e falsità negli atti, richiamate dall’art. 76, consapevole altresì che, nel caso di dichiarazioni non veritiere e falsità negli atti, il dichiarante sopra indicato </t>
    </r>
    <r>
      <rPr>
        <b/>
        <sz val="9"/>
        <color rgb="FF000000"/>
        <rFont val="Arial"/>
        <family val="2"/>
      </rPr>
      <t>decadrà dai benefici per i quali la stessa dichiarazione è rilasciata</t>
    </r>
  </si>
  <si>
    <t>Oggetto:</t>
  </si>
  <si>
    <t xml:space="preserve"> </t>
  </si>
  <si>
    <t>codice fiscale:</t>
  </si>
  <si>
    <t>(codice fiscale)</t>
  </si>
  <si>
    <t>-</t>
  </si>
  <si>
    <r>
      <t>di essere consapevole che l’articolo 264 comma 2, lett. a) del D.L. 19 maggio 2020, n. 34 ha modificato, tra l’altro, gli articoli 75 e 76 del D.P.R. n. 445/2000, prevedendo in particolare che “</t>
    </r>
    <r>
      <rPr>
        <i/>
        <sz val="10"/>
        <color theme="1"/>
        <rFont val="Arial"/>
        <family val="2"/>
      </rPr>
      <t>La dichiarazione mendace comporta, altresì, la revoca degli eventuali benefici già erogati nonché il divieto di accesso a contributi, finanziamenti e agevolazioni per un periodo di 2 anni decorrenti da quando l'amministrazione ha adottato l'atto di decadenza</t>
    </r>
    <r>
      <rPr>
        <sz val="10"/>
        <color theme="1"/>
        <rFont val="Arial"/>
        <family val="2"/>
      </rPr>
      <t>” e che “</t>
    </r>
    <r>
      <rPr>
        <i/>
        <sz val="10"/>
        <color theme="1"/>
        <rFont val="Arial"/>
        <family val="2"/>
      </rPr>
      <t>la sanzione ordinariamente prevista dal codice penale è aumentata da un terzo alla metà</t>
    </r>
    <r>
      <rPr>
        <sz val="10"/>
        <color theme="1"/>
        <rFont val="Arial"/>
        <family val="2"/>
      </rPr>
      <t>”;</t>
    </r>
  </si>
  <si>
    <t>che il personale dipendente indicato nella tabella è stato regolarmente pagato per le ore ivi indicate, e sono stati pagati i relativi oneri sociali e le relative ritenute fiscali;</t>
  </si>
  <si>
    <t>Totale costi validi al fine del calcolo del contributo</t>
  </si>
  <si>
    <r>
      <t xml:space="preserve">di avere caricato su </t>
    </r>
    <r>
      <rPr>
        <b/>
        <sz val="10"/>
        <color theme="1"/>
        <rFont val="Arial"/>
        <family val="2"/>
      </rPr>
      <t xml:space="preserve">GeCoWEB Plus </t>
    </r>
    <r>
      <rPr>
        <sz val="10"/>
        <color theme="1"/>
        <rFont val="Arial"/>
        <family val="2"/>
      </rPr>
      <t xml:space="preserve">copia conforme all’originale del Libro Unico del Lavoro aggiornato con riferimento ai periodi indicati; </t>
    </r>
  </si>
  <si>
    <r>
      <t xml:space="preserve">di avere caricato su </t>
    </r>
    <r>
      <rPr>
        <b/>
        <sz val="10"/>
        <color theme="1"/>
        <rFont val="Arial"/>
        <family val="2"/>
      </rPr>
      <t>GeCoWEB Plus</t>
    </r>
    <r>
      <rPr>
        <sz val="10"/>
        <color theme="1"/>
        <rFont val="Arial"/>
        <family val="2"/>
      </rPr>
      <t xml:space="preserve"> copia conforme all’originale delle comunicazioni obbligatorie di cui al D.M. 30 ottobre 2007 (cd “UniLav”) relative a ciascun dipendente indicato in tabella.</t>
    </r>
  </si>
  <si>
    <t>SI IMPEGNA</t>
  </si>
  <si>
    <r>
      <t xml:space="preserve">Il </t>
    </r>
    <r>
      <rPr>
        <b/>
        <sz val="10"/>
        <color theme="1"/>
        <rFont val="Arial"/>
        <family val="2"/>
      </rPr>
      <t>Legale Rappresentante</t>
    </r>
  </si>
  <si>
    <t>DATATO E SOTTOSCRITTO CON FIRMA DIGITALE</t>
  </si>
  <si>
    <t>Istruzioni</t>
  </si>
  <si>
    <t>M/F</t>
  </si>
  <si>
    <t>Il sottoscritto</t>
  </si>
  <si>
    <t>La sottoscritta</t>
  </si>
  <si>
    <t>nato a</t>
  </si>
  <si>
    <t>nata a</t>
  </si>
  <si>
    <t>(ragione sociale Beneficiario)</t>
  </si>
  <si>
    <t>(titolo)</t>
  </si>
  <si>
    <r>
      <t>documentazione a corredo della richiesta di erogazione  di</t>
    </r>
    <r>
      <rPr>
        <i/>
        <sz val="11"/>
        <color rgb="FF002060"/>
        <rFont val="Arial"/>
        <family val="2"/>
      </rPr>
      <t xml:space="preserve"> </t>
    </r>
    <r>
      <rPr>
        <i/>
        <sz val="11"/>
        <rFont val="Arial"/>
        <family val="2"/>
      </rPr>
      <t xml:space="preserve">saldo </t>
    </r>
    <r>
      <rPr>
        <sz val="11"/>
        <color theme="1"/>
        <rFont val="Arial"/>
        <family val="2"/>
      </rPr>
      <t>del contributo concesso a valere sull’</t>
    </r>
    <r>
      <rPr>
        <b/>
        <sz val="11"/>
        <color theme="1"/>
        <rFont val="Arial"/>
        <family val="2"/>
      </rPr>
      <t>Avviso</t>
    </r>
    <r>
      <rPr>
        <sz val="11"/>
        <color theme="1"/>
        <rFont val="Arial"/>
        <family val="2"/>
      </rPr>
      <t xml:space="preserve"> Lazio Cinema futuro, in relazione al </t>
    </r>
    <r>
      <rPr>
        <b/>
        <sz val="11"/>
        <rFont val="Arial"/>
        <family val="2"/>
      </rPr>
      <t>Film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agevolato</t>
    </r>
  </si>
  <si>
    <r>
      <t xml:space="preserve">In qualità di </t>
    </r>
    <r>
      <rPr>
        <b/>
        <sz val="10"/>
        <color theme="1"/>
        <rFont val="Arial"/>
        <family val="2"/>
      </rPr>
      <t xml:space="preserve">Legale Rappresentante </t>
    </r>
    <r>
      <rPr>
        <sz val="10"/>
        <color theme="1"/>
        <rFont val="Arial"/>
        <family val="2"/>
      </rPr>
      <t>di:</t>
    </r>
  </si>
  <si>
    <r>
      <t>a produrre su richiesta di Lazio Innova la documentazione di cui all’art. 9, lettere a), b) e c) dell’</t>
    </r>
    <r>
      <rPr>
        <b/>
        <sz val="10"/>
        <color theme="1"/>
        <rFont val="Arial"/>
        <family val="2"/>
      </rPr>
      <t>Avviso</t>
    </r>
    <r>
      <rPr>
        <sz val="10"/>
        <color theme="1"/>
        <rFont val="Arial"/>
        <family val="2"/>
      </rPr>
      <t xml:space="preserve"> (contratti, buste paga e prove dell’avvenuto loro pagamento ivi compresi oneri sociali e ritenute fiscali).</t>
    </r>
  </si>
  <si>
    <r>
      <t xml:space="preserve">Residenza fiscale Lazio </t>
    </r>
    <r>
      <rPr>
        <b/>
        <i/>
        <sz val="9"/>
        <color theme="1"/>
        <rFont val="Arial"/>
        <family val="2"/>
      </rPr>
      <t>(indirizzo/CAP/Comune)</t>
    </r>
  </si>
  <si>
    <r>
      <t xml:space="preserve">Nella colonna "Residenza Fiscale Lazio" occorre compilare solo le celle corrispondenti ai dipendenti residenti nel Lazio (indirizzo, CAP e Comune). Il file calcola automaticamente come spesa territoriale quella relativa ai dipendenti dei quali è stato compilato il campo e come spesa extraterritoriale quella in cui la cella è lasciata vuota. Si raccomanda quindi di non valorizzare la cella per i residenti non nel Lazio. Fuori dall'area di stampa sono resi disponibili i valori per singola </t>
    </r>
    <r>
      <rPr>
        <b/>
        <sz val="11"/>
        <color theme="1"/>
        <rFont val="Arial"/>
        <family val="2"/>
      </rPr>
      <t>Voce di Costo</t>
    </r>
    <r>
      <rPr>
        <sz val="11"/>
        <color theme="1"/>
        <rFont val="Arial"/>
        <family val="2"/>
      </rPr>
      <t xml:space="preserve"> dei costi </t>
    </r>
    <r>
      <rPr>
        <b/>
        <sz val="11"/>
        <color theme="1"/>
        <rFont val="Arial"/>
        <family val="2"/>
      </rPr>
      <t>Territoriali</t>
    </r>
    <r>
      <rPr>
        <sz val="11"/>
        <color theme="1"/>
        <rFont val="Arial"/>
        <family val="2"/>
      </rPr>
      <t xml:space="preserve"> ed </t>
    </r>
    <r>
      <rPr>
        <b/>
        <sz val="11"/>
        <color theme="1"/>
        <rFont val="Arial"/>
        <family val="2"/>
      </rPr>
      <t xml:space="preserve">Extraterritoriali </t>
    </r>
    <r>
      <rPr>
        <sz val="11"/>
        <color theme="1"/>
        <rFont val="Arial"/>
        <family val="2"/>
      </rPr>
      <t xml:space="preserve">da inserire in </t>
    </r>
    <r>
      <rPr>
        <b/>
        <sz val="11"/>
        <color theme="1"/>
        <rFont val="Arial"/>
        <family val="2"/>
      </rPr>
      <t>GeCoWEB Plus</t>
    </r>
    <r>
      <rPr>
        <sz val="11"/>
        <color theme="1"/>
        <rFont val="Arial"/>
        <family val="2"/>
      </rPr>
      <t xml:space="preserve">. </t>
    </r>
  </si>
  <si>
    <r>
      <t xml:space="preserve">Nella riga "Totale generale" viene riportata la prima data di avvio contratto e l'ultima di cessazione (tra quelle inserite), vale a dire il periodo a cui deve risultare aggiornato il Libro Unico del Lavoro da caricare tra gli Allegati Generali su </t>
    </r>
    <r>
      <rPr>
        <b/>
        <sz val="11"/>
        <color theme="1"/>
        <rFont val="Arial"/>
        <family val="2"/>
      </rPr>
      <t>GeCoWEB Plus</t>
    </r>
    <r>
      <rPr>
        <sz val="11"/>
        <color theme="1"/>
        <rFont val="Arial"/>
        <family val="2"/>
      </rPr>
      <t>.</t>
    </r>
  </si>
  <si>
    <t>Il Modello richiede di  compilare i soli campi bianchi, quelli celesti sono calcolati, devono rimanere vuoti o riportano testo da non modificare.</t>
  </si>
  <si>
    <r>
      <t xml:space="preserve">Le colonne "Sotto Voci", "CCNL applicato" e "Categoria da CCNL" della Tabella, presentano dei menù a tendina che consentono di scegliere i valori possibili. Il </t>
    </r>
    <r>
      <rPr>
        <b/>
        <sz val="11"/>
        <color theme="1"/>
        <rFont val="Arial"/>
        <family val="2"/>
      </rPr>
      <t>Costo Orario Standard</t>
    </r>
    <r>
      <rPr>
        <sz val="11"/>
        <color theme="1"/>
        <rFont val="Arial"/>
        <family val="2"/>
      </rPr>
      <t xml:space="preserve"> viene calcolato automaticamente. Se si è inserito un valore sbagliato nella colonna "CCNL applicato" bisogna prima cancellare quanto inserito e poi inserire il dato corretto affinché la colonna "Categoria da CCNL" proponga i valori associati al CCNL corretto.</t>
    </r>
  </si>
  <si>
    <r>
      <t xml:space="preserve">Il Modello propone solo 2 righe e quindi 2 dipendenti per ciascuna </t>
    </r>
    <r>
      <rPr>
        <b/>
        <sz val="11"/>
        <color theme="1"/>
        <rFont val="Arial"/>
        <family val="2"/>
      </rPr>
      <t>Voce di Costo</t>
    </r>
    <r>
      <rPr>
        <sz val="11"/>
        <color theme="1"/>
        <rFont val="Arial"/>
        <family val="2"/>
      </rPr>
      <t xml:space="preserve"> e devono quindi essere aggiunte righe ulteriori quando i dipendenti da rendicontare sono di più. Tali righe devono essere inserite in mezzo alle 2 di default (selezionare l'ultima riga e attivare il comando "inserisci"), altrimenti le nuove righe non presentano i menu a tendina, non valorizzano automaticamente il </t>
    </r>
    <r>
      <rPr>
        <b/>
        <sz val="11"/>
        <color theme="1"/>
        <rFont val="Arial"/>
        <family val="2"/>
      </rPr>
      <t>Costo Orario Standard</t>
    </r>
    <r>
      <rPr>
        <sz val="11"/>
        <color theme="1"/>
        <rFont val="Arial"/>
        <family val="2"/>
      </rPr>
      <t xml:space="preserve">, e i valori inseriti non vengono sommati nei subtotali e totali. </t>
    </r>
  </si>
  <si>
    <t>Costo Sostenuto</t>
  </si>
  <si>
    <t>di cui Territoriale</t>
  </si>
  <si>
    <t>di cui Extraterritoriale</t>
  </si>
  <si>
    <r>
      <t xml:space="preserve">che il personale dipendente indicato nella tabella seguente è stato impegnato con l’inquadramento contrattuale e per le ore e nei periodi ivi indicati per la realizzazione del </t>
    </r>
    <r>
      <rPr>
        <b/>
        <sz val="10"/>
        <color theme="1"/>
        <rFont val="Arial"/>
        <family val="2"/>
      </rPr>
      <t>Film</t>
    </r>
    <r>
      <rPr>
        <sz val="10"/>
        <color theme="1"/>
        <rFont val="Arial"/>
        <family val="2"/>
      </rPr>
      <t xml:space="preserve"> in oggetto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</si>
</sst>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00339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00206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color rgb="FF003399"/>
      <name val="Arial"/>
      <family val="2"/>
    </font>
    <font>
      <i/>
      <sz val="10"/>
      <color rgb="FF003399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3" fontId="2" fillId="0" borderId="0" xfId="1" applyFont="1" applyAlignment="1">
      <alignment wrapText="1"/>
    </xf>
    <xf numFmtId="0" fontId="4" fillId="0" borderId="0" xfId="0" applyFont="1" applyAlignment="1">
      <alignment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vertical="top" wrapText="1"/>
    </xf>
    <xf numFmtId="43" fontId="3" fillId="2" borderId="0" xfId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14" fontId="2" fillId="0" borderId="1" xfId="0" applyNumberFormat="1" applyFont="1" applyFill="1" applyBorder="1" applyAlignment="1" applyProtection="1">
      <alignment horizontal="justify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top" wrapText="1"/>
    </xf>
    <xf numFmtId="43" fontId="2" fillId="3" borderId="1" xfId="1" applyFont="1" applyFill="1" applyBorder="1" applyAlignment="1" applyProtection="1">
      <alignment horizontal="righ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3" fontId="3" fillId="3" borderId="1" xfId="1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>
      <alignment horizontal="right" vertical="top" wrapText="1"/>
    </xf>
    <xf numFmtId="14" fontId="3" fillId="3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3" fontId="3" fillId="3" borderId="1" xfId="1" applyFont="1" applyFill="1" applyBorder="1" applyAlignment="1" applyProtection="1">
      <alignment horizontal="right" vertical="top" wrapText="1"/>
    </xf>
    <xf numFmtId="43" fontId="2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right" vertical="top" wrapText="1"/>
      <protection locked="0"/>
    </xf>
    <xf numFmtId="165" fontId="3" fillId="3" borderId="1" xfId="1" applyNumberFormat="1" applyFont="1" applyFill="1" applyBorder="1" applyAlignment="1" applyProtection="1">
      <alignment horizontal="right" vertical="top" wrapText="1"/>
      <protection locked="0"/>
    </xf>
    <xf numFmtId="43" fontId="2" fillId="0" borderId="0" xfId="1" applyFont="1" applyFill="1" applyBorder="1" applyAlignment="1">
      <alignment vertical="top" wrapText="1"/>
    </xf>
    <xf numFmtId="43" fontId="2" fillId="0" borderId="0" xfId="1" applyFont="1" applyFill="1" applyAlignment="1">
      <alignment vertical="top" wrapText="1"/>
    </xf>
    <xf numFmtId="43" fontId="3" fillId="0" borderId="0" xfId="1" applyFont="1" applyFill="1" applyAlignment="1">
      <alignment vertical="top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43" fontId="2" fillId="3" borderId="7" xfId="1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43" fontId="2" fillId="3" borderId="9" xfId="1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vertical="center"/>
    </xf>
    <xf numFmtId="0" fontId="11" fillId="3" borderId="0" xfId="0" applyFont="1" applyFill="1" applyBorder="1"/>
    <xf numFmtId="0" fontId="4" fillId="3" borderId="0" xfId="0" applyFont="1" applyFill="1" applyBorder="1" applyAlignment="1">
      <alignment horizontal="justify" vertical="center"/>
    </xf>
    <xf numFmtId="0" fontId="12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center"/>
    </xf>
    <xf numFmtId="0" fontId="4" fillId="3" borderId="0" xfId="0" quotePrefix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3" fontId="2" fillId="3" borderId="9" xfId="1" applyFont="1" applyFill="1" applyBorder="1" applyAlignment="1" applyProtection="1">
      <alignment horizontal="right" vertical="top" wrapText="1"/>
    </xf>
    <xf numFmtId="0" fontId="3" fillId="3" borderId="8" xfId="0" applyFont="1" applyFill="1" applyBorder="1" applyAlignment="1">
      <alignment vertical="top" wrapText="1"/>
    </xf>
    <xf numFmtId="43" fontId="3" fillId="3" borderId="9" xfId="1" applyFont="1" applyFill="1" applyBorder="1" applyAlignment="1" applyProtection="1">
      <alignment horizontal="right" vertical="top" wrapText="1"/>
      <protection locked="0"/>
    </xf>
    <xf numFmtId="43" fontId="3" fillId="3" borderId="9" xfId="1" applyFont="1" applyFill="1" applyBorder="1" applyAlignment="1" applyProtection="1">
      <alignment horizontal="right" vertical="top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99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674D-C506-4B93-B44F-BAA18DE779D7}">
  <sheetPr>
    <pageSetUpPr fitToPage="1"/>
  </sheetPr>
  <dimension ref="A1:A11"/>
  <sheetViews>
    <sheetView topLeftCell="A7" workbookViewId="0">
      <selection activeCell="A7" sqref="A7"/>
    </sheetView>
  </sheetViews>
  <sheetFormatPr defaultRowHeight="14" x14ac:dyDescent="0.3"/>
  <cols>
    <col min="1" max="1" width="69.81640625" style="35" customWidth="1"/>
    <col min="2" max="16384" width="8.7265625" style="35"/>
  </cols>
  <sheetData>
    <row r="1" spans="1:1" x14ac:dyDescent="0.3">
      <c r="A1" s="34" t="s">
        <v>114</v>
      </c>
    </row>
    <row r="2" spans="1:1" ht="8.15" customHeight="1" x14ac:dyDescent="0.3"/>
    <row r="3" spans="1:1" ht="32" customHeight="1" x14ac:dyDescent="0.3">
      <c r="A3" s="36" t="s">
        <v>128</v>
      </c>
    </row>
    <row r="4" spans="1:1" ht="8.15" customHeight="1" x14ac:dyDescent="0.3"/>
    <row r="5" spans="1:1" ht="89.5" customHeight="1" x14ac:dyDescent="0.3">
      <c r="A5" s="37" t="s">
        <v>129</v>
      </c>
    </row>
    <row r="6" spans="1:1" ht="8.15" customHeight="1" x14ac:dyDescent="0.3"/>
    <row r="7" spans="1:1" ht="114" customHeight="1" x14ac:dyDescent="0.3">
      <c r="A7" s="36" t="s">
        <v>126</v>
      </c>
    </row>
    <row r="8" spans="1:1" ht="8.15" customHeight="1" x14ac:dyDescent="0.3"/>
    <row r="9" spans="1:1" ht="98" x14ac:dyDescent="0.3">
      <c r="A9" s="37" t="s">
        <v>130</v>
      </c>
    </row>
    <row r="10" spans="1:1" ht="8.15" customHeight="1" x14ac:dyDescent="0.3"/>
    <row r="11" spans="1:1" ht="58.5" customHeight="1" x14ac:dyDescent="0.3">
      <c r="A11" s="37" t="s">
        <v>127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96C4-E12A-428B-938D-CA2EDEF6A7F6}">
  <dimension ref="A1:O60"/>
  <sheetViews>
    <sheetView tabSelected="1" topLeftCell="A47" zoomScale="110" zoomScaleNormal="110" workbookViewId="0">
      <selection activeCell="A21" sqref="A21:XFD21"/>
    </sheetView>
  </sheetViews>
  <sheetFormatPr defaultColWidth="8.7265625" defaultRowHeight="11.5" x14ac:dyDescent="0.25"/>
  <cols>
    <col min="1" max="1" width="2.6328125" style="9" customWidth="1"/>
    <col min="2" max="2" width="5.1796875" style="9" customWidth="1"/>
    <col min="3" max="3" width="12.26953125" style="9" customWidth="1"/>
    <col min="4" max="4" width="20.54296875" style="9" customWidth="1"/>
    <col min="5" max="5" width="22.453125" style="9" customWidth="1"/>
    <col min="6" max="6" width="19.453125" style="9" customWidth="1"/>
    <col min="7" max="7" width="32.453125" style="9" customWidth="1"/>
    <col min="8" max="9" width="9.7265625" style="9" customWidth="1"/>
    <col min="10" max="10" width="9.90625" style="9" customWidth="1"/>
    <col min="11" max="11" width="8.7265625" style="9"/>
    <col min="12" max="12" width="12.36328125" style="9" customWidth="1"/>
    <col min="13" max="13" width="2.6328125" style="12" customWidth="1"/>
    <col min="14" max="14" width="13.1796875" style="9" customWidth="1"/>
    <col min="15" max="16384" width="8.7265625" style="9"/>
  </cols>
  <sheetData>
    <row r="1" spans="1:13" ht="12" thickBot="1" x14ac:dyDescent="0.3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6" customHeight="1" thickBot="1" x14ac:dyDescent="0.4">
      <c r="A2" s="48"/>
      <c r="B2" s="87" t="s">
        <v>94</v>
      </c>
      <c r="C2" s="88"/>
      <c r="D2" s="88"/>
      <c r="E2" s="88"/>
      <c r="F2" s="88"/>
      <c r="G2" s="88"/>
      <c r="H2" s="88"/>
      <c r="I2" s="88"/>
      <c r="J2" s="88"/>
      <c r="K2" s="88"/>
      <c r="L2" s="89"/>
      <c r="M2" s="49"/>
    </row>
    <row r="3" spans="1:13" ht="8" customHeight="1" x14ac:dyDescent="0.25">
      <c r="A3" s="48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9"/>
    </row>
    <row r="4" spans="1:13" ht="14.5" customHeight="1" x14ac:dyDescent="0.25">
      <c r="A4" s="48"/>
      <c r="B4" s="50"/>
      <c r="C4" s="50"/>
      <c r="D4" s="50"/>
      <c r="E4" s="50"/>
      <c r="F4" s="50"/>
      <c r="G4" s="50"/>
      <c r="H4" s="50"/>
      <c r="I4" s="51" t="s">
        <v>95</v>
      </c>
      <c r="J4" s="50"/>
      <c r="K4" s="50"/>
      <c r="L4" s="50"/>
      <c r="M4" s="49"/>
    </row>
    <row r="5" spans="1:13" ht="14" x14ac:dyDescent="0.3">
      <c r="A5" s="48"/>
      <c r="B5" s="50"/>
      <c r="C5" s="52"/>
      <c r="D5" s="52"/>
      <c r="E5" s="52"/>
      <c r="F5" s="52"/>
      <c r="G5" s="52"/>
      <c r="H5" s="52"/>
      <c r="I5" s="51" t="s">
        <v>96</v>
      </c>
      <c r="J5" s="52"/>
      <c r="K5" s="50"/>
      <c r="L5" s="50"/>
      <c r="M5" s="49"/>
    </row>
    <row r="6" spans="1:13" ht="8" customHeight="1" x14ac:dyDescent="0.3">
      <c r="A6" s="48"/>
      <c r="B6" s="50"/>
      <c r="C6" s="52"/>
      <c r="D6" s="52"/>
      <c r="E6" s="52"/>
      <c r="F6" s="52"/>
      <c r="G6" s="52"/>
      <c r="H6" s="52"/>
      <c r="I6" s="52"/>
      <c r="J6" s="52"/>
      <c r="K6" s="50"/>
      <c r="L6" s="50"/>
      <c r="M6" s="49"/>
    </row>
    <row r="7" spans="1:13" ht="14.5" customHeight="1" x14ac:dyDescent="0.25">
      <c r="A7" s="48"/>
      <c r="B7" s="53" t="s">
        <v>102</v>
      </c>
      <c r="C7" s="54" t="s">
        <v>101</v>
      </c>
      <c r="D7" s="55" t="s">
        <v>122</v>
      </c>
      <c r="E7" s="55"/>
      <c r="F7" s="55"/>
      <c r="G7" s="55"/>
      <c r="H7" s="55"/>
      <c r="I7" s="55"/>
      <c r="J7" s="55"/>
      <c r="K7" s="55"/>
      <c r="L7" s="55"/>
      <c r="M7" s="49"/>
    </row>
    <row r="8" spans="1:13" ht="14.5" customHeight="1" x14ac:dyDescent="0.25">
      <c r="A8" s="48"/>
      <c r="B8" s="53"/>
      <c r="C8" s="54"/>
      <c r="D8" s="56" t="s">
        <v>121</v>
      </c>
      <c r="E8" s="56"/>
      <c r="F8" s="56"/>
      <c r="G8" s="56"/>
      <c r="H8" s="56"/>
      <c r="I8" s="56"/>
      <c r="J8" s="56"/>
      <c r="K8" s="56"/>
      <c r="L8" s="56"/>
      <c r="M8" s="49"/>
    </row>
    <row r="9" spans="1:13" ht="13.5" customHeight="1" x14ac:dyDescent="0.25">
      <c r="A9" s="48"/>
      <c r="B9" s="53"/>
      <c r="C9" s="54"/>
      <c r="D9" s="57"/>
      <c r="E9" s="57"/>
      <c r="F9" s="57"/>
      <c r="G9" s="57"/>
      <c r="H9" s="57"/>
      <c r="I9" s="57"/>
      <c r="J9" s="57"/>
      <c r="K9" s="57"/>
      <c r="L9" s="57"/>
      <c r="M9" s="49"/>
    </row>
    <row r="10" spans="1:13" ht="13.5" customHeight="1" x14ac:dyDescent="0.25">
      <c r="A10" s="48"/>
      <c r="B10" s="60" t="s">
        <v>117</v>
      </c>
      <c r="C10" s="60"/>
      <c r="D10" s="61" t="s">
        <v>97</v>
      </c>
      <c r="E10" s="61"/>
      <c r="F10" s="61"/>
      <c r="G10" s="61"/>
      <c r="H10" s="62" t="s">
        <v>103</v>
      </c>
      <c r="I10" s="62"/>
      <c r="J10" s="61" t="s">
        <v>104</v>
      </c>
      <c r="K10" s="61"/>
      <c r="L10" s="61"/>
      <c r="M10" s="49"/>
    </row>
    <row r="11" spans="1:13" ht="4" customHeight="1" x14ac:dyDescent="0.25">
      <c r="A11" s="48"/>
      <c r="B11" s="63"/>
      <c r="C11" s="63"/>
      <c r="D11" s="64"/>
      <c r="E11" s="64"/>
      <c r="F11" s="64"/>
      <c r="G11" s="64"/>
      <c r="H11" s="64"/>
      <c r="I11" s="65"/>
      <c r="J11" s="64"/>
      <c r="K11" s="50"/>
      <c r="L11" s="50"/>
      <c r="M11" s="49"/>
    </row>
    <row r="12" spans="1:13" ht="13.5" customHeight="1" x14ac:dyDescent="0.25">
      <c r="A12" s="48"/>
      <c r="B12" s="66" t="s">
        <v>123</v>
      </c>
      <c r="C12" s="66"/>
      <c r="D12" s="66"/>
      <c r="E12" s="61" t="s">
        <v>120</v>
      </c>
      <c r="F12" s="61"/>
      <c r="G12" s="61"/>
      <c r="H12" s="62" t="s">
        <v>103</v>
      </c>
      <c r="I12" s="62"/>
      <c r="J12" s="61" t="s">
        <v>104</v>
      </c>
      <c r="K12" s="61"/>
      <c r="L12" s="61"/>
      <c r="M12" s="49"/>
    </row>
    <row r="13" spans="1:13" ht="8.15" customHeight="1" x14ac:dyDescent="0.25">
      <c r="A13" s="48"/>
      <c r="B13" s="67"/>
      <c r="C13" s="63"/>
      <c r="D13" s="63"/>
      <c r="E13" s="63"/>
      <c r="F13" s="63"/>
      <c r="G13" s="64"/>
      <c r="H13" s="64"/>
      <c r="I13" s="64"/>
      <c r="J13" s="64"/>
      <c r="K13" s="50"/>
      <c r="L13" s="50"/>
      <c r="M13" s="49"/>
    </row>
    <row r="14" spans="1:13" ht="15.5" customHeight="1" x14ac:dyDescent="0.25">
      <c r="A14" s="48"/>
      <c r="B14" s="68" t="s">
        <v>98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49"/>
    </row>
    <row r="15" spans="1:13" ht="40.5" customHeight="1" x14ac:dyDescent="0.25">
      <c r="A15" s="48"/>
      <c r="B15" s="69" t="s">
        <v>105</v>
      </c>
      <c r="C15" s="66" t="s">
        <v>106</v>
      </c>
      <c r="D15" s="66"/>
      <c r="E15" s="66"/>
      <c r="F15" s="66"/>
      <c r="G15" s="66"/>
      <c r="H15" s="66"/>
      <c r="I15" s="66"/>
      <c r="J15" s="66"/>
      <c r="K15" s="66"/>
      <c r="L15" s="66"/>
      <c r="M15" s="49"/>
    </row>
    <row r="16" spans="1:13" ht="8.15" customHeight="1" x14ac:dyDescent="0.25">
      <c r="A16" s="48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49"/>
    </row>
    <row r="17" spans="1:15" ht="15.5" customHeight="1" x14ac:dyDescent="0.25">
      <c r="A17" s="48"/>
      <c r="B17" s="68" t="s">
        <v>98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49"/>
    </row>
    <row r="18" spans="1:15" x14ac:dyDescent="0.25">
      <c r="A18" s="48"/>
      <c r="B18" s="71" t="s">
        <v>99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49"/>
    </row>
    <row r="19" spans="1:15" x14ac:dyDescent="0.25">
      <c r="A19" s="48"/>
      <c r="B19" s="72" t="s">
        <v>100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49"/>
    </row>
    <row r="20" spans="1:15" ht="8.15" customHeight="1" x14ac:dyDescent="0.25">
      <c r="A20" s="48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9"/>
    </row>
    <row r="21" spans="1:15" ht="13.5" customHeight="1" x14ac:dyDescent="0.25">
      <c r="A21" s="48"/>
      <c r="B21" s="69" t="s">
        <v>105</v>
      </c>
      <c r="C21" s="66" t="s">
        <v>134</v>
      </c>
      <c r="D21" s="66"/>
      <c r="E21" s="66"/>
      <c r="F21" s="66"/>
      <c r="G21" s="66"/>
      <c r="H21" s="66"/>
      <c r="I21" s="66"/>
      <c r="J21" s="66"/>
      <c r="K21" s="66"/>
      <c r="L21" s="66"/>
      <c r="M21" s="49"/>
    </row>
    <row r="22" spans="1:15" ht="4" customHeight="1" x14ac:dyDescent="0.25">
      <c r="A22" s="4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49"/>
    </row>
    <row r="23" spans="1:15" ht="34.5" x14ac:dyDescent="0.25">
      <c r="A23" s="48"/>
      <c r="B23" s="20" t="s">
        <v>38</v>
      </c>
      <c r="C23" s="20" t="s">
        <v>0</v>
      </c>
      <c r="D23" s="20" t="s">
        <v>1</v>
      </c>
      <c r="E23" s="20" t="s">
        <v>2</v>
      </c>
      <c r="F23" s="20" t="s">
        <v>3</v>
      </c>
      <c r="G23" s="20" t="s">
        <v>125</v>
      </c>
      <c r="H23" s="20" t="s">
        <v>4</v>
      </c>
      <c r="I23" s="20" t="s">
        <v>5</v>
      </c>
      <c r="J23" s="38" t="s">
        <v>6</v>
      </c>
      <c r="K23" s="20" t="s">
        <v>7</v>
      </c>
      <c r="L23" s="20" t="s">
        <v>131</v>
      </c>
      <c r="M23" s="73"/>
      <c r="N23" s="14" t="s">
        <v>132</v>
      </c>
      <c r="O23" s="14" t="s">
        <v>133</v>
      </c>
    </row>
    <row r="24" spans="1:15" s="10" customFormat="1" ht="11.5" customHeight="1" x14ac:dyDescent="0.35">
      <c r="A24" s="58"/>
      <c r="B24" s="17"/>
      <c r="C24" s="18"/>
      <c r="D24" s="18"/>
      <c r="E24" s="18"/>
      <c r="F24" s="18"/>
      <c r="G24" s="18"/>
      <c r="H24" s="19"/>
      <c r="I24" s="19"/>
      <c r="J24" s="39"/>
      <c r="K24" s="21">
        <f>+IF(C24=Foglio2!$A$2,_xlfn.XLOOKUP(D24,Cineaudiovisivo,CSOCAV),+IF(C24=Foglio2!$A$3,_xlfn.XLOOKUP(D24,Generici,CSOgenerici),+IF(C24=Foglio2!$A$4,_xlfn.XLOOKUP(D24,Troupes45,CSOTroupes45),+IF(C24=Foglio2!$A$5,_xlfn.XLOOKUP(D24,Troupes52,CSOTroupes52),0))))</f>
        <v>0</v>
      </c>
      <c r="L24" s="22">
        <f>+J24*K24</f>
        <v>0</v>
      </c>
      <c r="M24" s="74"/>
      <c r="N24" s="15">
        <f>+IF(G24&lt;&gt;"",+L24,0)</f>
        <v>0</v>
      </c>
      <c r="O24" s="15">
        <f>+L24-N24</f>
        <v>0</v>
      </c>
    </row>
    <row r="25" spans="1:15" s="10" customFormat="1" ht="11.5" customHeight="1" x14ac:dyDescent="0.35">
      <c r="A25" s="58"/>
      <c r="B25" s="17"/>
      <c r="C25" s="18"/>
      <c r="D25" s="18"/>
      <c r="E25" s="18"/>
      <c r="F25" s="18"/>
      <c r="G25" s="18"/>
      <c r="H25" s="19"/>
      <c r="I25" s="19"/>
      <c r="J25" s="39"/>
      <c r="K25" s="21">
        <f>+IF(C25=Foglio2!$A$2,_xlfn.XLOOKUP(D25,Cineaudiovisivo,CSOCAV),+IF(C25=Foglio2!$A$3,_xlfn.XLOOKUP(D25,Generici,CSOgenerici),+IF(C25=Foglio2!$A$4,_xlfn.XLOOKUP(D25,Troupes45,CSOTroupes45),+IF(C25=Foglio2!$A$5,_xlfn.XLOOKUP(D25,Troupes52,CSOTroupes52),0))))</f>
        <v>0</v>
      </c>
      <c r="L25" s="22">
        <f t="shared" ref="L25:L45" si="0">+J25*K25</f>
        <v>0</v>
      </c>
      <c r="M25" s="74"/>
      <c r="N25" s="15">
        <f>+IF(G25&lt;&gt;"",+L25,0)</f>
        <v>0</v>
      </c>
      <c r="O25" s="15">
        <f>+L25-N25</f>
        <v>0</v>
      </c>
    </row>
    <row r="26" spans="1:15" s="11" customFormat="1" ht="11.5" customHeight="1" x14ac:dyDescent="0.35">
      <c r="A26" s="75"/>
      <c r="B26" s="23" t="s">
        <v>40</v>
      </c>
      <c r="C26" s="24"/>
      <c r="D26" s="24"/>
      <c r="E26" s="24"/>
      <c r="F26" s="24"/>
      <c r="G26" s="24"/>
      <c r="H26" s="24"/>
      <c r="I26" s="25"/>
      <c r="J26" s="40">
        <f>+SUM(J24:J25)</f>
        <v>0</v>
      </c>
      <c r="K26" s="27" t="e">
        <f>+L26/J26</f>
        <v>#DIV/0!</v>
      </c>
      <c r="L26" s="26">
        <f>+SUM(L24:L25)</f>
        <v>0</v>
      </c>
      <c r="M26" s="76"/>
      <c r="N26" s="16">
        <f>+SUM(N24:N25)</f>
        <v>0</v>
      </c>
      <c r="O26" s="16">
        <f>+SUM(O24:O25)</f>
        <v>0</v>
      </c>
    </row>
    <row r="27" spans="1:15" s="10" customFormat="1" x14ac:dyDescent="0.35">
      <c r="A27" s="58"/>
      <c r="B27" s="17"/>
      <c r="C27" s="18"/>
      <c r="D27" s="18"/>
      <c r="E27" s="18"/>
      <c r="F27" s="18"/>
      <c r="G27" s="18"/>
      <c r="H27" s="19"/>
      <c r="I27" s="19"/>
      <c r="J27" s="39"/>
      <c r="K27" s="21">
        <f>+IF(C27=Foglio2!$A$2,_xlfn.XLOOKUP(D27,Cineaudiovisivo,CSOCAV),+IF(C27=Foglio2!$A$3,_xlfn.XLOOKUP(D27,Generici,CSOgenerici),+IF(C27=Foglio2!$A$4,_xlfn.XLOOKUP(D27,Troupes45,CSOTroupes45),+IF(C27=Foglio2!$A$5,_xlfn.XLOOKUP(D27,Troupes52,CSOTroupes52),0))))</f>
        <v>0</v>
      </c>
      <c r="L27" s="22">
        <f t="shared" si="0"/>
        <v>0</v>
      </c>
      <c r="M27" s="74"/>
      <c r="N27" s="15">
        <f>+IF(G27&lt;&gt;"",+L27,0)</f>
        <v>0</v>
      </c>
      <c r="O27" s="15">
        <f>+L27-N27</f>
        <v>0</v>
      </c>
    </row>
    <row r="28" spans="1:15" s="10" customFormat="1" x14ac:dyDescent="0.35">
      <c r="A28" s="58"/>
      <c r="B28" s="17"/>
      <c r="C28" s="18"/>
      <c r="D28" s="18"/>
      <c r="E28" s="18"/>
      <c r="F28" s="18"/>
      <c r="G28" s="18"/>
      <c r="H28" s="19"/>
      <c r="I28" s="19"/>
      <c r="J28" s="39"/>
      <c r="K28" s="21">
        <f>+IF(C28=Foglio2!$A$2,_xlfn.XLOOKUP(D28,Cineaudiovisivo,CSOCAV),+IF(C28=Foglio2!$A$3,_xlfn.XLOOKUP(D28,Generici,CSOgenerici),+IF(C28=Foglio2!$A$4,_xlfn.XLOOKUP(D28,Troupes45,CSOTroupes45),+IF(C28=Foglio2!$A$5,_xlfn.XLOOKUP(D28,Troupes52,CSOTroupes52),0))))</f>
        <v>0</v>
      </c>
      <c r="L28" s="22">
        <f t="shared" si="0"/>
        <v>0</v>
      </c>
      <c r="M28" s="74"/>
      <c r="N28" s="15">
        <f>+IF(G28&lt;&gt;"",+L28,0)</f>
        <v>0</v>
      </c>
      <c r="O28" s="15">
        <f>+L28-N28</f>
        <v>0</v>
      </c>
    </row>
    <row r="29" spans="1:15" s="11" customFormat="1" ht="11.5" customHeight="1" x14ac:dyDescent="0.35">
      <c r="A29" s="75"/>
      <c r="B29" s="23" t="s">
        <v>66</v>
      </c>
      <c r="C29" s="24"/>
      <c r="D29" s="24"/>
      <c r="E29" s="24"/>
      <c r="F29" s="24"/>
      <c r="G29" s="24"/>
      <c r="H29" s="24"/>
      <c r="I29" s="25"/>
      <c r="J29" s="40">
        <f>+SUM(J27:J28)</f>
        <v>0</v>
      </c>
      <c r="K29" s="27" t="e">
        <f>+L29/J29</f>
        <v>#DIV/0!</v>
      </c>
      <c r="L29" s="26">
        <f>+SUM(L27:L28)</f>
        <v>0</v>
      </c>
      <c r="M29" s="76"/>
      <c r="N29" s="16">
        <f>+SUM(N27:N28)</f>
        <v>0</v>
      </c>
      <c r="O29" s="16">
        <f>+SUM(O27:O28)</f>
        <v>0</v>
      </c>
    </row>
    <row r="30" spans="1:15" s="10" customFormat="1" x14ac:dyDescent="0.35">
      <c r="A30" s="58"/>
      <c r="B30" s="17"/>
      <c r="C30" s="18"/>
      <c r="D30" s="18"/>
      <c r="E30" s="18"/>
      <c r="F30" s="18"/>
      <c r="G30" s="18"/>
      <c r="H30" s="19"/>
      <c r="I30" s="19"/>
      <c r="J30" s="39"/>
      <c r="K30" s="21">
        <f>+IF(C30=Foglio2!$A$2,_xlfn.XLOOKUP(D30,Cineaudiovisivo,CSOCAV),+IF(C30=Foglio2!$A$3,_xlfn.XLOOKUP(D30,Generici,CSOgenerici),+IF(C30=Foglio2!$A$4,_xlfn.XLOOKUP(D30,Troupes45,CSOTroupes45),+IF(C30=Foglio2!$A$5,_xlfn.XLOOKUP(D30,Troupes52,CSOTroupes52),0))))</f>
        <v>0</v>
      </c>
      <c r="L30" s="22">
        <f t="shared" si="0"/>
        <v>0</v>
      </c>
      <c r="M30" s="74"/>
      <c r="N30" s="15">
        <f>+IF(G30&lt;&gt;"",+L30,0)</f>
        <v>0</v>
      </c>
      <c r="O30" s="15">
        <f>+L30-N30</f>
        <v>0</v>
      </c>
    </row>
    <row r="31" spans="1:15" s="10" customFormat="1" x14ac:dyDescent="0.35">
      <c r="A31" s="58"/>
      <c r="B31" s="17"/>
      <c r="C31" s="18"/>
      <c r="D31" s="18"/>
      <c r="E31" s="18"/>
      <c r="F31" s="18"/>
      <c r="G31" s="18"/>
      <c r="H31" s="19"/>
      <c r="I31" s="19"/>
      <c r="J31" s="39"/>
      <c r="K31" s="21">
        <f>+IF(C31=Foglio2!$A$2,_xlfn.XLOOKUP(D31,Cineaudiovisivo,CSOCAV),+IF(C31=Foglio2!$A$3,_xlfn.XLOOKUP(D31,Generici,CSOgenerici),+IF(C31=Foglio2!$A$4,_xlfn.XLOOKUP(D31,Troupes45,CSOTroupes45),+IF(C31=Foglio2!$A$5,_xlfn.XLOOKUP(D31,Troupes52,CSOTroupes52),0))))</f>
        <v>0</v>
      </c>
      <c r="L31" s="22">
        <f t="shared" si="0"/>
        <v>0</v>
      </c>
      <c r="M31" s="74"/>
      <c r="N31" s="15">
        <f>+IF(G31&lt;&gt;"",+L31,0)</f>
        <v>0</v>
      </c>
      <c r="O31" s="15">
        <f>+L31-N31</f>
        <v>0</v>
      </c>
    </row>
    <row r="32" spans="1:15" s="11" customFormat="1" ht="11.5" customHeight="1" x14ac:dyDescent="0.35">
      <c r="A32" s="75"/>
      <c r="B32" s="23" t="s">
        <v>67</v>
      </c>
      <c r="C32" s="24"/>
      <c r="D32" s="24"/>
      <c r="E32" s="24"/>
      <c r="F32" s="24"/>
      <c r="G32" s="24"/>
      <c r="H32" s="24"/>
      <c r="I32" s="25"/>
      <c r="J32" s="40">
        <f>+SUM(J30:J31)</f>
        <v>0</v>
      </c>
      <c r="K32" s="27" t="e">
        <f>+L32/J32</f>
        <v>#DIV/0!</v>
      </c>
      <c r="L32" s="26">
        <f>+SUM(L30:L31)</f>
        <v>0</v>
      </c>
      <c r="M32" s="76"/>
      <c r="N32" s="16">
        <f>+SUM(N30:N31)</f>
        <v>0</v>
      </c>
      <c r="O32" s="16">
        <f>+SUM(O30:O31)</f>
        <v>0</v>
      </c>
    </row>
    <row r="33" spans="1:15" s="10" customFormat="1" x14ac:dyDescent="0.35">
      <c r="A33" s="58"/>
      <c r="B33" s="17"/>
      <c r="C33" s="18"/>
      <c r="D33" s="18"/>
      <c r="E33" s="18"/>
      <c r="F33" s="18"/>
      <c r="G33" s="18"/>
      <c r="H33" s="19"/>
      <c r="I33" s="19"/>
      <c r="J33" s="39"/>
      <c r="K33" s="21">
        <f>+IF(C33=Foglio2!$A$2,_xlfn.XLOOKUP(D33,Cineaudiovisivo,CSOCAV),+IF(C33=Foglio2!$A$3,_xlfn.XLOOKUP(D33,Generici,CSOgenerici),+IF(C33=Foglio2!$A$4,_xlfn.XLOOKUP(D33,Troupes45,CSOTroupes45),+IF(C33=Foglio2!$A$5,_xlfn.XLOOKUP(D33,Troupes52,CSOTroupes52),0))))</f>
        <v>0</v>
      </c>
      <c r="L33" s="22">
        <f t="shared" si="0"/>
        <v>0</v>
      </c>
      <c r="M33" s="74"/>
      <c r="N33" s="15">
        <f>+IF(G33&lt;&gt;"",+L33,0)</f>
        <v>0</v>
      </c>
      <c r="O33" s="15">
        <f>+L33-N33</f>
        <v>0</v>
      </c>
    </row>
    <row r="34" spans="1:15" s="10" customFormat="1" x14ac:dyDescent="0.35">
      <c r="A34" s="58"/>
      <c r="B34" s="17"/>
      <c r="C34" s="18"/>
      <c r="D34" s="18"/>
      <c r="E34" s="18"/>
      <c r="F34" s="18"/>
      <c r="G34" s="18"/>
      <c r="H34" s="19"/>
      <c r="I34" s="19"/>
      <c r="J34" s="39"/>
      <c r="K34" s="21">
        <f>+IF(C34=Foglio2!$A$2,_xlfn.XLOOKUP(D34,Cineaudiovisivo,CSOCAV),+IF(C34=Foglio2!$A$3,_xlfn.XLOOKUP(D34,Generici,CSOgenerici),+IF(C34=Foglio2!$A$4,_xlfn.XLOOKUP(D34,Troupes45,CSOTroupes45),+IF(C34=Foglio2!$A$5,_xlfn.XLOOKUP(D34,Troupes52,CSOTroupes52),0))))</f>
        <v>0</v>
      </c>
      <c r="L34" s="22">
        <f t="shared" si="0"/>
        <v>0</v>
      </c>
      <c r="M34" s="74"/>
      <c r="N34" s="15">
        <f>+IF(G34&lt;&gt;"",+L34,0)</f>
        <v>0</v>
      </c>
      <c r="O34" s="15">
        <f>+L34-N34</f>
        <v>0</v>
      </c>
    </row>
    <row r="35" spans="1:15" s="11" customFormat="1" ht="11.5" customHeight="1" x14ac:dyDescent="0.35">
      <c r="A35" s="75"/>
      <c r="B35" s="23" t="s">
        <v>69</v>
      </c>
      <c r="C35" s="24"/>
      <c r="D35" s="24"/>
      <c r="E35" s="24"/>
      <c r="F35" s="24"/>
      <c r="G35" s="24"/>
      <c r="H35" s="24"/>
      <c r="I35" s="25"/>
      <c r="J35" s="40">
        <f>+SUM(J33:J34)</f>
        <v>0</v>
      </c>
      <c r="K35" s="27" t="e">
        <f>+L35/J35</f>
        <v>#DIV/0!</v>
      </c>
      <c r="L35" s="26">
        <f>+SUM(L33:L34)</f>
        <v>0</v>
      </c>
      <c r="M35" s="76"/>
      <c r="N35" s="16">
        <f>+SUM(N33:N34)</f>
        <v>0</v>
      </c>
      <c r="O35" s="16">
        <f>+SUM(O33:O34)</f>
        <v>0</v>
      </c>
    </row>
    <row r="36" spans="1:15" s="10" customFormat="1" x14ac:dyDescent="0.35">
      <c r="A36" s="58"/>
      <c r="B36" s="17"/>
      <c r="C36" s="18"/>
      <c r="D36" s="18"/>
      <c r="E36" s="18"/>
      <c r="F36" s="18"/>
      <c r="G36" s="18"/>
      <c r="H36" s="19"/>
      <c r="I36" s="19"/>
      <c r="J36" s="39"/>
      <c r="K36" s="21">
        <f>+IF(C36=Foglio2!$A$2,_xlfn.XLOOKUP(D36,Cineaudiovisivo,CSOCAV),+IF(C36=Foglio2!$A$3,_xlfn.XLOOKUP(D36,Generici,CSOgenerici),+IF(C36=Foglio2!$A$4,_xlfn.XLOOKUP(D36,Troupes45,CSOTroupes45),+IF(C36=Foglio2!$A$5,_xlfn.XLOOKUP(D36,Troupes52,CSOTroupes52),0))))</f>
        <v>0</v>
      </c>
      <c r="L36" s="22">
        <f t="shared" si="0"/>
        <v>0</v>
      </c>
      <c r="M36" s="74"/>
      <c r="N36" s="15">
        <f>+IF(G36&lt;&gt;"",+L36,0)</f>
        <v>0</v>
      </c>
      <c r="O36" s="15">
        <f>+L36-N36</f>
        <v>0</v>
      </c>
    </row>
    <row r="37" spans="1:15" s="10" customFormat="1" x14ac:dyDescent="0.35">
      <c r="A37" s="58"/>
      <c r="B37" s="17"/>
      <c r="C37" s="18"/>
      <c r="D37" s="18"/>
      <c r="E37" s="18"/>
      <c r="F37" s="18"/>
      <c r="G37" s="18"/>
      <c r="H37" s="19"/>
      <c r="I37" s="19"/>
      <c r="J37" s="39"/>
      <c r="K37" s="21">
        <f>+IF(C37=Foglio2!$A$2,_xlfn.XLOOKUP(D37,Cineaudiovisivo,CSOCAV),+IF(C37=Foglio2!$A$3,_xlfn.XLOOKUP(D37,Generici,CSOgenerici),+IF(C37=Foglio2!$A$4,_xlfn.XLOOKUP(D37,Troupes45,CSOTroupes45),+IF(C37=Foglio2!$A$5,_xlfn.XLOOKUP(D37,Troupes52,CSOTroupes52),0))))</f>
        <v>0</v>
      </c>
      <c r="L37" s="22">
        <f t="shared" si="0"/>
        <v>0</v>
      </c>
      <c r="M37" s="74"/>
      <c r="N37" s="15">
        <f>+IF(G37&lt;&gt;"",+L37,0)</f>
        <v>0</v>
      </c>
      <c r="O37" s="15">
        <f>+L37-N37</f>
        <v>0</v>
      </c>
    </row>
    <row r="38" spans="1:15" s="11" customFormat="1" ht="11.5" customHeight="1" x14ac:dyDescent="0.35">
      <c r="A38" s="75"/>
      <c r="B38" s="23" t="s">
        <v>48</v>
      </c>
      <c r="C38" s="24"/>
      <c r="D38" s="24"/>
      <c r="E38" s="24"/>
      <c r="F38" s="24"/>
      <c r="G38" s="24"/>
      <c r="H38" s="24"/>
      <c r="I38" s="25"/>
      <c r="J38" s="40">
        <f>+SUM(J36:J37)</f>
        <v>0</v>
      </c>
      <c r="K38" s="27" t="e">
        <f>+L38/J38</f>
        <v>#DIV/0!</v>
      </c>
      <c r="L38" s="26">
        <f>+SUM(L36:L37)</f>
        <v>0</v>
      </c>
      <c r="M38" s="76"/>
      <c r="N38" s="16">
        <f>+SUM(N36:N37)</f>
        <v>0</v>
      </c>
      <c r="O38" s="16">
        <f>+SUM(O36:O37)</f>
        <v>0</v>
      </c>
    </row>
    <row r="39" spans="1:15" s="10" customFormat="1" x14ac:dyDescent="0.35">
      <c r="A39" s="58"/>
      <c r="B39" s="17"/>
      <c r="C39" s="18"/>
      <c r="D39" s="18"/>
      <c r="E39" s="18"/>
      <c r="F39" s="18"/>
      <c r="G39" s="18"/>
      <c r="H39" s="19"/>
      <c r="I39" s="19"/>
      <c r="J39" s="39"/>
      <c r="K39" s="21">
        <f>+IF(C39=Foglio2!$A$2,_xlfn.XLOOKUP(D39,Cineaudiovisivo,CSOCAV),+IF(C39=Foglio2!$A$3,_xlfn.XLOOKUP(D39,Generici,CSOgenerici),+IF(C39=Foglio2!$A$4,_xlfn.XLOOKUP(D39,Troupes45,CSOTroupes45),+IF(C39=Foglio2!$A$5,_xlfn.XLOOKUP(D39,Troupes52,CSOTroupes52),0))))</f>
        <v>0</v>
      </c>
      <c r="L39" s="22">
        <f t="shared" si="0"/>
        <v>0</v>
      </c>
      <c r="M39" s="74"/>
      <c r="N39" s="15">
        <f>+IF(G39&lt;&gt;"",+L39,0)</f>
        <v>0</v>
      </c>
      <c r="O39" s="15">
        <f>+L39-N39</f>
        <v>0</v>
      </c>
    </row>
    <row r="40" spans="1:15" s="10" customFormat="1" x14ac:dyDescent="0.35">
      <c r="A40" s="58"/>
      <c r="B40" s="17"/>
      <c r="C40" s="18"/>
      <c r="D40" s="18"/>
      <c r="E40" s="18"/>
      <c r="F40" s="18"/>
      <c r="G40" s="18"/>
      <c r="H40" s="19"/>
      <c r="I40" s="19"/>
      <c r="J40" s="39"/>
      <c r="K40" s="21">
        <f>+IF(C40=Foglio2!$A$2,_xlfn.XLOOKUP(D40,Cineaudiovisivo,CSOCAV),+IF(C40=Foglio2!$A$3,_xlfn.XLOOKUP(D40,Generici,CSOgenerici),+IF(C40=Foglio2!$A$4,_xlfn.XLOOKUP(D40,Troupes45,CSOTroupes45),+IF(C40=Foglio2!$A$5,_xlfn.XLOOKUP(D40,Troupes52,CSOTroupes52),0))))</f>
        <v>0</v>
      </c>
      <c r="L40" s="22">
        <f t="shared" si="0"/>
        <v>0</v>
      </c>
      <c r="M40" s="74"/>
      <c r="N40" s="15">
        <f>+IF(G40&lt;&gt;"",+L40,0)</f>
        <v>0</v>
      </c>
      <c r="O40" s="15">
        <f>+L40-N40</f>
        <v>0</v>
      </c>
    </row>
    <row r="41" spans="1:15" s="11" customFormat="1" ht="11.5" customHeight="1" x14ac:dyDescent="0.35">
      <c r="A41" s="75"/>
      <c r="B41" s="23" t="s">
        <v>61</v>
      </c>
      <c r="C41" s="24"/>
      <c r="D41" s="24"/>
      <c r="E41" s="24"/>
      <c r="F41" s="24"/>
      <c r="G41" s="24"/>
      <c r="H41" s="24"/>
      <c r="I41" s="25"/>
      <c r="J41" s="40">
        <f>+SUM(J39:J40)</f>
        <v>0</v>
      </c>
      <c r="K41" s="27" t="e">
        <f>+L41/J41</f>
        <v>#DIV/0!</v>
      </c>
      <c r="L41" s="26">
        <f>+SUM(L39:L40)</f>
        <v>0</v>
      </c>
      <c r="M41" s="76"/>
      <c r="N41" s="16">
        <f>+SUM(N39:N40)</f>
        <v>0</v>
      </c>
      <c r="O41" s="16">
        <f>+SUM(O39:O40)</f>
        <v>0</v>
      </c>
    </row>
    <row r="42" spans="1:15" s="11" customFormat="1" ht="11.5" customHeight="1" x14ac:dyDescent="0.35">
      <c r="A42" s="75"/>
      <c r="B42" s="23" t="s">
        <v>39</v>
      </c>
      <c r="C42" s="24"/>
      <c r="D42" s="24"/>
      <c r="E42" s="24"/>
      <c r="F42" s="24"/>
      <c r="G42" s="25"/>
      <c r="H42" s="28">
        <f>MIN(H24:H40)</f>
        <v>0</v>
      </c>
      <c r="I42" s="28">
        <f>MAX(I24:I40)</f>
        <v>0</v>
      </c>
      <c r="J42" s="40">
        <f>+J26+J29+J32+J35+J38+J41</f>
        <v>0</v>
      </c>
      <c r="K42" s="27" t="e">
        <f>+L42/J42</f>
        <v>#DIV/0!</v>
      </c>
      <c r="L42" s="26">
        <f>+L26+L29+L32+L35+L38+L41</f>
        <v>0</v>
      </c>
      <c r="M42" s="76"/>
      <c r="N42" s="16">
        <f>+N26+N29+N32+N35+N38+N41</f>
        <v>0</v>
      </c>
      <c r="O42" s="16">
        <f>+O26+O29+O32+O35+O38+O41</f>
        <v>0</v>
      </c>
    </row>
    <row r="43" spans="1:15" s="10" customFormat="1" ht="11.5" customHeight="1" x14ac:dyDescent="0.35">
      <c r="A43" s="58"/>
      <c r="B43" s="29" t="s">
        <v>91</v>
      </c>
      <c r="C43" s="30"/>
      <c r="D43" s="30"/>
      <c r="E43" s="30"/>
      <c r="F43" s="30"/>
      <c r="G43" s="30"/>
      <c r="H43" s="30"/>
      <c r="I43" s="30"/>
      <c r="J43" s="30"/>
      <c r="K43" s="31"/>
      <c r="L43" s="22">
        <f>+N42</f>
        <v>0</v>
      </c>
      <c r="M43" s="74"/>
      <c r="N43" s="41"/>
    </row>
    <row r="44" spans="1:15" s="10" customFormat="1" ht="11.5" customHeight="1" x14ac:dyDescent="0.35">
      <c r="A44" s="58"/>
      <c r="B44" s="29" t="s">
        <v>92</v>
      </c>
      <c r="C44" s="30"/>
      <c r="D44" s="30"/>
      <c r="E44" s="30"/>
      <c r="F44" s="30"/>
      <c r="G44" s="30"/>
      <c r="H44" s="30"/>
      <c r="I44" s="30"/>
      <c r="J44" s="30"/>
      <c r="K44" s="31"/>
      <c r="L44" s="22">
        <f>+L42-L43</f>
        <v>0</v>
      </c>
      <c r="M44" s="74"/>
      <c r="N44" s="41"/>
    </row>
    <row r="45" spans="1:15" s="10" customFormat="1" ht="11.5" customHeight="1" x14ac:dyDescent="0.35">
      <c r="A45" s="58"/>
      <c r="B45" s="29" t="s">
        <v>93</v>
      </c>
      <c r="C45" s="30"/>
      <c r="D45" s="30"/>
      <c r="E45" s="30"/>
      <c r="F45" s="30"/>
      <c r="G45" s="30"/>
      <c r="H45" s="30"/>
      <c r="I45" s="30"/>
      <c r="J45" s="30"/>
      <c r="K45" s="31"/>
      <c r="L45" s="33">
        <f t="shared" si="0"/>
        <v>0</v>
      </c>
      <c r="M45" s="74"/>
      <c r="N45" s="42"/>
    </row>
    <row r="46" spans="1:15" s="11" customFormat="1" ht="11.5" customHeight="1" x14ac:dyDescent="0.35">
      <c r="A46" s="75"/>
      <c r="B46" s="23" t="s">
        <v>108</v>
      </c>
      <c r="C46" s="24"/>
      <c r="D46" s="24"/>
      <c r="E46" s="24"/>
      <c r="F46" s="24"/>
      <c r="G46" s="24"/>
      <c r="H46" s="24"/>
      <c r="I46" s="24"/>
      <c r="J46" s="24"/>
      <c r="K46" s="25"/>
      <c r="L46" s="32">
        <f>+L42-L45</f>
        <v>0</v>
      </c>
      <c r="M46" s="77"/>
      <c r="N46" s="43"/>
    </row>
    <row r="47" spans="1:15" ht="8.15" customHeight="1" x14ac:dyDescent="0.25">
      <c r="A47" s="4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78"/>
      <c r="N47" s="12"/>
    </row>
    <row r="48" spans="1:15" ht="13.5" customHeight="1" x14ac:dyDescent="0.25">
      <c r="A48" s="48"/>
      <c r="B48" s="69" t="s">
        <v>105</v>
      </c>
      <c r="C48" s="60" t="s">
        <v>107</v>
      </c>
      <c r="D48" s="60"/>
      <c r="E48" s="60"/>
      <c r="F48" s="60"/>
      <c r="G48" s="60"/>
      <c r="H48" s="60"/>
      <c r="I48" s="60"/>
      <c r="J48" s="60"/>
      <c r="K48" s="60"/>
      <c r="L48" s="60"/>
      <c r="M48" s="79"/>
      <c r="N48" s="12"/>
    </row>
    <row r="49" spans="1:14" ht="8.15" customHeight="1" x14ac:dyDescent="0.25">
      <c r="A49" s="48"/>
      <c r="B49" s="50"/>
      <c r="C49" s="59"/>
      <c r="D49" s="50"/>
      <c r="E49" s="50"/>
      <c r="F49" s="50"/>
      <c r="G49" s="50"/>
      <c r="H49" s="50"/>
      <c r="I49" s="50"/>
      <c r="J49" s="50"/>
      <c r="K49" s="50"/>
      <c r="L49" s="50"/>
      <c r="M49" s="78"/>
      <c r="N49" s="12"/>
    </row>
    <row r="50" spans="1:14" ht="12.5" x14ac:dyDescent="0.25">
      <c r="A50" s="48"/>
      <c r="B50" s="69" t="s">
        <v>105</v>
      </c>
      <c r="C50" s="60" t="s">
        <v>109</v>
      </c>
      <c r="D50" s="60"/>
      <c r="E50" s="60"/>
      <c r="F50" s="60"/>
      <c r="G50" s="60"/>
      <c r="H50" s="60"/>
      <c r="I50" s="60"/>
      <c r="J50" s="60"/>
      <c r="K50" s="60"/>
      <c r="L50" s="60"/>
      <c r="M50" s="79"/>
      <c r="N50" s="12"/>
    </row>
    <row r="51" spans="1:14" ht="8.15" customHeight="1" x14ac:dyDescent="0.25">
      <c r="A51" s="48"/>
      <c r="B51" s="5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79"/>
      <c r="N51" s="12"/>
    </row>
    <row r="52" spans="1:14" ht="12.5" x14ac:dyDescent="0.25">
      <c r="A52" s="48"/>
      <c r="B52" s="69" t="s">
        <v>105</v>
      </c>
      <c r="C52" s="60" t="s">
        <v>110</v>
      </c>
      <c r="D52" s="60"/>
      <c r="E52" s="60"/>
      <c r="F52" s="60"/>
      <c r="G52" s="60"/>
      <c r="H52" s="60"/>
      <c r="I52" s="60"/>
      <c r="J52" s="60"/>
      <c r="K52" s="60"/>
      <c r="L52" s="60"/>
      <c r="M52" s="79"/>
      <c r="N52" s="12"/>
    </row>
    <row r="53" spans="1:14" ht="8" customHeight="1" x14ac:dyDescent="0.25">
      <c r="A53" s="48"/>
      <c r="B53" s="50"/>
      <c r="C53" s="59"/>
      <c r="D53" s="50"/>
      <c r="E53" s="50"/>
      <c r="F53" s="50"/>
      <c r="G53" s="50"/>
      <c r="H53" s="50"/>
      <c r="I53" s="50"/>
      <c r="J53" s="50"/>
      <c r="K53" s="50"/>
      <c r="L53" s="50"/>
      <c r="M53" s="78"/>
      <c r="N53" s="12"/>
    </row>
    <row r="54" spans="1:14" ht="15.5" x14ac:dyDescent="0.25">
      <c r="A54" s="48"/>
      <c r="B54" s="68" t="s">
        <v>111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80"/>
      <c r="N54" s="12"/>
    </row>
    <row r="55" spans="1:14" ht="8.15" customHeight="1" x14ac:dyDescent="0.25">
      <c r="A55" s="48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0"/>
      <c r="N55" s="12"/>
    </row>
    <row r="56" spans="1:14" ht="12.5" x14ac:dyDescent="0.25">
      <c r="A56" s="48"/>
      <c r="B56" s="69" t="s">
        <v>105</v>
      </c>
      <c r="C56" s="60" t="s">
        <v>124</v>
      </c>
      <c r="D56" s="60"/>
      <c r="E56" s="60"/>
      <c r="F56" s="60"/>
      <c r="G56" s="60"/>
      <c r="H56" s="60"/>
      <c r="I56" s="60"/>
      <c r="J56" s="60"/>
      <c r="K56" s="60"/>
      <c r="L56" s="60"/>
      <c r="M56" s="79"/>
      <c r="N56" s="12"/>
    </row>
    <row r="57" spans="1:14" ht="8.15" customHeight="1" x14ac:dyDescent="0.25">
      <c r="A57" s="48"/>
      <c r="B57" s="53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79"/>
      <c r="N57" s="12"/>
    </row>
    <row r="58" spans="1:14" ht="13" x14ac:dyDescent="0.25">
      <c r="A58" s="48"/>
      <c r="B58" s="50"/>
      <c r="C58" s="50"/>
      <c r="D58" s="50"/>
      <c r="E58" s="50"/>
      <c r="F58" s="50"/>
      <c r="G58" s="50"/>
      <c r="H58" s="82" t="s">
        <v>112</v>
      </c>
      <c r="I58" s="50"/>
      <c r="J58" s="50"/>
      <c r="K58" s="50"/>
      <c r="L58" s="50"/>
      <c r="M58" s="78"/>
      <c r="N58" s="12"/>
    </row>
    <row r="59" spans="1:14" ht="12.5" x14ac:dyDescent="0.25">
      <c r="A59" s="48"/>
      <c r="B59" s="50"/>
      <c r="C59" s="50"/>
      <c r="D59" s="50"/>
      <c r="E59" s="50"/>
      <c r="F59" s="50"/>
      <c r="G59" s="50"/>
      <c r="H59" s="83" t="s">
        <v>113</v>
      </c>
      <c r="I59" s="50"/>
      <c r="J59" s="50"/>
      <c r="K59" s="50"/>
      <c r="L59" s="50"/>
      <c r="M59" s="78"/>
      <c r="N59" s="12"/>
    </row>
    <row r="60" spans="1:14" ht="12" thickBot="1" x14ac:dyDescent="0.3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  <c r="N60" s="12"/>
    </row>
  </sheetData>
  <mergeCells count="34">
    <mergeCell ref="D8:L8"/>
    <mergeCell ref="B2:L2"/>
    <mergeCell ref="B46:K46"/>
    <mergeCell ref="B42:G42"/>
    <mergeCell ref="B45:K45"/>
    <mergeCell ref="B43:K43"/>
    <mergeCell ref="B44:K44"/>
    <mergeCell ref="D7:L7"/>
    <mergeCell ref="B10:C10"/>
    <mergeCell ref="H12:I12"/>
    <mergeCell ref="J12:L12"/>
    <mergeCell ref="B14:L14"/>
    <mergeCell ref="D10:G10"/>
    <mergeCell ref="H10:I10"/>
    <mergeCell ref="J10:L10"/>
    <mergeCell ref="B12:D12"/>
    <mergeCell ref="E12:G12"/>
    <mergeCell ref="B17:L17"/>
    <mergeCell ref="B18:L18"/>
    <mergeCell ref="B19:L19"/>
    <mergeCell ref="C15:L15"/>
    <mergeCell ref="C21:L21"/>
    <mergeCell ref="C48:L48"/>
    <mergeCell ref="C50:L50"/>
    <mergeCell ref="C51:L51"/>
    <mergeCell ref="C56:L56"/>
    <mergeCell ref="C52:L52"/>
    <mergeCell ref="B54:L54"/>
    <mergeCell ref="B26:I26"/>
    <mergeCell ref="B41:I41"/>
    <mergeCell ref="B38:I38"/>
    <mergeCell ref="B35:I35"/>
    <mergeCell ref="B32:I32"/>
    <mergeCell ref="B29:I29"/>
  </mergeCells>
  <dataValidations count="1">
    <dataValidation type="list" allowBlank="1" showInputMessage="1" showErrorMessage="1" sqref="D24:D25 D30:D31 D33:D34 D36:D37 D39:D40 D27:D28" xr:uid="{0A852734-EF6E-4945-AC16-78BD0BF32D3A}">
      <formula1>INDIRECT(C24)</formula1>
    </dataValidation>
  </dataValidations>
  <printOptions horizontalCentered="1"/>
  <pageMargins left="0.31496062992125984" right="0.31496062992125984" top="0.98425196850393704" bottom="0.35433070866141736" header="0.31496062992125984" footer="0.31496062992125984"/>
  <pageSetup paperSize="8" orientation="landscape" r:id="rId1"/>
  <headerFooter>
    <oddHeader>&amp;C&amp;"Arial,Grassetto"&amp;12&amp;K003399AVVISO LAZIO CINEMA FUTURO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011C930-D5F3-44E7-AC40-9A0F7F6C7554}">
          <x14:formula1>
            <xm:f>Foglio2!$A$2:$A$5</xm:f>
          </x14:formula1>
          <xm:sqref>C24:C25 C30:C31 C33:C34 C36:C37 C39:C40 C27:C28</xm:sqref>
        </x14:dataValidation>
        <x14:dataValidation type="list" allowBlank="1" showInputMessage="1" showErrorMessage="1" xr:uid="{C7F226A0-357C-44E6-82CF-5562FF8F3BC1}">
          <x14:formula1>
            <xm:f>Foglio2!$J$2:$J$3</xm:f>
          </x14:formula1>
          <xm:sqref>B24:B25</xm:sqref>
        </x14:dataValidation>
        <x14:dataValidation type="list" allowBlank="1" showInputMessage="1" showErrorMessage="1" xr:uid="{CA739F25-057F-4E88-A58E-925A191ED655}">
          <x14:formula1>
            <xm:f>Foglio2!$L$2:$L$13</xm:f>
          </x14:formula1>
          <xm:sqref>B30:B31</xm:sqref>
        </x14:dataValidation>
        <x14:dataValidation type="list" allowBlank="1" showInputMessage="1" showErrorMessage="1" xr:uid="{ED4DD681-3D74-42AC-9B92-EC4AD4E77101}">
          <x14:formula1>
            <xm:f>Foglio2!$M$2:$M$9</xm:f>
          </x14:formula1>
          <xm:sqref>B33:B34</xm:sqref>
        </x14:dataValidation>
        <x14:dataValidation type="list" allowBlank="1" showInputMessage="1" showErrorMessage="1" xr:uid="{4259B92C-363B-45F7-B525-F212C1CE436B}">
          <x14:formula1>
            <xm:f>Foglio2!$N$2:$N$10</xm:f>
          </x14:formula1>
          <xm:sqref>B36:B37</xm:sqref>
        </x14:dataValidation>
        <x14:dataValidation type="list" allowBlank="1" showInputMessage="1" showErrorMessage="1" xr:uid="{CFE45D9D-0540-4E77-A552-5E73519D68D6}">
          <x14:formula1>
            <xm:f>Foglio2!$O$2:$O$3</xm:f>
          </x14:formula1>
          <xm:sqref>B39:B40</xm:sqref>
        </x14:dataValidation>
        <x14:dataValidation type="list" allowBlank="1" showInputMessage="1" showErrorMessage="1" xr:uid="{CBC295C0-A7D0-4D39-9755-C3C9E84D8F39}">
          <x14:formula1>
            <xm:f>Foglio2!$P$2:$P$3</xm:f>
          </x14:formula1>
          <xm:sqref>B10:C10</xm:sqref>
        </x14:dataValidation>
        <x14:dataValidation type="list" allowBlank="1" showInputMessage="1" showErrorMessage="1" xr:uid="{3224A867-1076-49DC-86F7-09C6E2408562}">
          <x14:formula1>
            <xm:f>Foglio2!$K$2:$K$4</xm:f>
          </x14:formula1>
          <xm:sqref>B27:B28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A8DB-0CB1-410B-9D3B-0C4CC598BB1D}">
  <dimension ref="A1:Q46"/>
  <sheetViews>
    <sheetView topLeftCell="O1" workbookViewId="0">
      <selection activeCell="W1" sqref="W1"/>
    </sheetView>
  </sheetViews>
  <sheetFormatPr defaultColWidth="8.7265625" defaultRowHeight="12.5" x14ac:dyDescent="0.25"/>
  <cols>
    <col min="1" max="1" width="30.1796875" style="1" customWidth="1"/>
    <col min="2" max="2" width="22.54296875" style="1" customWidth="1"/>
    <col min="3" max="3" width="10.26953125" style="1" customWidth="1"/>
    <col min="4" max="4" width="18.1796875" style="1" customWidth="1"/>
    <col min="5" max="5" width="9.54296875" style="1" customWidth="1"/>
    <col min="6" max="6" width="12.1796875" style="1" customWidth="1"/>
    <col min="7" max="7" width="9.81640625" style="1" customWidth="1"/>
    <col min="8" max="8" width="11.453125" style="1" customWidth="1"/>
    <col min="9" max="9" width="10.26953125" style="1" customWidth="1"/>
    <col min="10" max="10" width="23.26953125" style="7" customWidth="1"/>
    <col min="11" max="13" width="23.26953125" style="1" customWidth="1"/>
    <col min="14" max="14" width="22.1796875" style="1" customWidth="1"/>
    <col min="15" max="15" width="30.1796875" style="1" customWidth="1"/>
    <col min="16" max="16" width="16.7265625" style="1" customWidth="1"/>
    <col min="17" max="16384" width="8.7265625" style="1"/>
  </cols>
  <sheetData>
    <row r="1" spans="1:17" s="5" customFormat="1" ht="37.5" x14ac:dyDescent="0.35">
      <c r="A1" s="5" t="s">
        <v>29</v>
      </c>
      <c r="B1" s="5" t="s">
        <v>34</v>
      </c>
      <c r="C1" s="6" t="s">
        <v>30</v>
      </c>
      <c r="D1" s="5" t="s">
        <v>35</v>
      </c>
      <c r="E1" s="5" t="s">
        <v>31</v>
      </c>
      <c r="F1" s="5" t="s">
        <v>36</v>
      </c>
      <c r="G1" s="5" t="s">
        <v>32</v>
      </c>
      <c r="H1" s="5" t="s">
        <v>37</v>
      </c>
      <c r="I1" s="5" t="s">
        <v>33</v>
      </c>
      <c r="J1" s="8" t="s">
        <v>63</v>
      </c>
      <c r="K1" s="8" t="s">
        <v>64</v>
      </c>
      <c r="L1" s="8" t="s">
        <v>65</v>
      </c>
      <c r="M1" s="8" t="s">
        <v>68</v>
      </c>
      <c r="N1" s="8" t="s">
        <v>62</v>
      </c>
      <c r="O1" s="8" t="s">
        <v>60</v>
      </c>
      <c r="P1" s="13" t="s">
        <v>115</v>
      </c>
      <c r="Q1" s="13"/>
    </row>
    <row r="2" spans="1:17" ht="41.5" customHeight="1" x14ac:dyDescent="0.25">
      <c r="A2" s="1" t="s">
        <v>34</v>
      </c>
      <c r="B2" s="2" t="s">
        <v>8</v>
      </c>
      <c r="C2" s="4">
        <v>13.84</v>
      </c>
      <c r="D2" s="2" t="s">
        <v>18</v>
      </c>
      <c r="E2" s="4">
        <v>12.68</v>
      </c>
      <c r="F2" s="2" t="s">
        <v>21</v>
      </c>
      <c r="G2" s="4">
        <v>11.67</v>
      </c>
      <c r="H2" s="2" t="s">
        <v>21</v>
      </c>
      <c r="I2" s="3">
        <v>14.36</v>
      </c>
      <c r="J2" s="8" t="s">
        <v>89</v>
      </c>
      <c r="K2" s="8" t="s">
        <v>86</v>
      </c>
      <c r="L2" s="8" t="s">
        <v>77</v>
      </c>
      <c r="M2" s="8" t="s">
        <v>70</v>
      </c>
      <c r="N2" s="8" t="s">
        <v>49</v>
      </c>
      <c r="O2" s="8" t="s">
        <v>58</v>
      </c>
      <c r="P2" s="2" t="s">
        <v>116</v>
      </c>
      <c r="Q2" s="2" t="s">
        <v>118</v>
      </c>
    </row>
    <row r="3" spans="1:17" ht="25" x14ac:dyDescent="0.25">
      <c r="A3" s="1" t="s">
        <v>35</v>
      </c>
      <c r="B3" s="2" t="s">
        <v>9</v>
      </c>
      <c r="C3" s="4">
        <v>15.32</v>
      </c>
      <c r="D3" s="2" t="s">
        <v>19</v>
      </c>
      <c r="E3" s="4">
        <v>16.46</v>
      </c>
      <c r="F3" s="2" t="s">
        <v>22</v>
      </c>
      <c r="G3" s="4">
        <v>12.64</v>
      </c>
      <c r="H3" s="2" t="s">
        <v>22</v>
      </c>
      <c r="I3" s="3">
        <v>15.55</v>
      </c>
      <c r="J3" s="8" t="s">
        <v>90</v>
      </c>
      <c r="K3" s="8" t="s">
        <v>87</v>
      </c>
      <c r="L3" s="8" t="s">
        <v>78</v>
      </c>
      <c r="M3" s="8" t="s">
        <v>71</v>
      </c>
      <c r="N3" s="8" t="s">
        <v>50</v>
      </c>
      <c r="O3" s="8" t="s">
        <v>59</v>
      </c>
      <c r="P3" s="2" t="s">
        <v>117</v>
      </c>
      <c r="Q3" s="2" t="s">
        <v>119</v>
      </c>
    </row>
    <row r="4" spans="1:17" ht="25" x14ac:dyDescent="0.25">
      <c r="A4" s="1" t="s">
        <v>36</v>
      </c>
      <c r="B4" s="2" t="s">
        <v>10</v>
      </c>
      <c r="C4" s="4">
        <v>16.98</v>
      </c>
      <c r="D4" s="2" t="s">
        <v>20</v>
      </c>
      <c r="E4" s="4">
        <v>20.91</v>
      </c>
      <c r="F4" s="2" t="s">
        <v>23</v>
      </c>
      <c r="G4" s="4">
        <v>13.41</v>
      </c>
      <c r="H4" s="2" t="s">
        <v>23</v>
      </c>
      <c r="I4" s="3">
        <v>16.5</v>
      </c>
      <c r="K4" s="8" t="s">
        <v>88</v>
      </c>
      <c r="L4" s="8" t="s">
        <v>79</v>
      </c>
      <c r="M4" s="8" t="s">
        <v>72</v>
      </c>
      <c r="N4" s="8" t="s">
        <v>51</v>
      </c>
    </row>
    <row r="5" spans="1:17" ht="25" x14ac:dyDescent="0.25">
      <c r="A5" s="1" t="s">
        <v>37</v>
      </c>
      <c r="B5" s="2" t="s">
        <v>11</v>
      </c>
      <c r="C5" s="4">
        <v>18.600000000000001</v>
      </c>
      <c r="F5" s="2" t="s">
        <v>24</v>
      </c>
      <c r="G5" s="4">
        <v>15.6</v>
      </c>
      <c r="H5" s="2" t="s">
        <v>24</v>
      </c>
      <c r="I5" s="3">
        <v>19.190000000000001</v>
      </c>
      <c r="L5" s="8" t="s">
        <v>80</v>
      </c>
      <c r="M5" s="8" t="s">
        <v>73</v>
      </c>
      <c r="N5" s="8" t="s">
        <v>52</v>
      </c>
    </row>
    <row r="6" spans="1:17" ht="25" x14ac:dyDescent="0.25">
      <c r="B6" s="2" t="s">
        <v>12</v>
      </c>
      <c r="C6" s="4">
        <v>19.73</v>
      </c>
      <c r="F6" s="2" t="s">
        <v>25</v>
      </c>
      <c r="G6" s="4">
        <v>16.47</v>
      </c>
      <c r="H6" s="2" t="s">
        <v>25</v>
      </c>
      <c r="I6" s="3">
        <v>20.260000000000002</v>
      </c>
      <c r="L6" s="8" t="s">
        <v>81</v>
      </c>
      <c r="M6" s="8" t="s">
        <v>74</v>
      </c>
      <c r="N6" s="8" t="s">
        <v>53</v>
      </c>
    </row>
    <row r="7" spans="1:17" ht="37.5" x14ac:dyDescent="0.25">
      <c r="B7" s="2" t="s">
        <v>13</v>
      </c>
      <c r="C7" s="4">
        <v>20.23</v>
      </c>
      <c r="F7" s="2" t="s">
        <v>26</v>
      </c>
      <c r="G7" s="4">
        <v>17.54</v>
      </c>
      <c r="H7" s="2" t="s">
        <v>26</v>
      </c>
      <c r="I7" s="3">
        <v>21.57</v>
      </c>
      <c r="L7" s="8" t="s">
        <v>82</v>
      </c>
      <c r="M7" s="8" t="s">
        <v>75</v>
      </c>
      <c r="N7" s="8" t="s">
        <v>54</v>
      </c>
    </row>
    <row r="8" spans="1:17" ht="37.5" x14ac:dyDescent="0.25">
      <c r="B8" s="2" t="s">
        <v>14</v>
      </c>
      <c r="C8" s="4">
        <v>20.69</v>
      </c>
      <c r="F8" s="2" t="s">
        <v>27</v>
      </c>
      <c r="G8" s="4">
        <v>19.04</v>
      </c>
      <c r="H8" s="2" t="s">
        <v>27</v>
      </c>
      <c r="I8" s="3">
        <v>23.42</v>
      </c>
      <c r="L8" s="8" t="s">
        <v>83</v>
      </c>
      <c r="M8" s="8" t="s">
        <v>76</v>
      </c>
      <c r="N8" s="8" t="s">
        <v>55</v>
      </c>
    </row>
    <row r="9" spans="1:17" ht="25" x14ac:dyDescent="0.25">
      <c r="B9" s="2" t="s">
        <v>15</v>
      </c>
      <c r="C9" s="4">
        <v>22.57</v>
      </c>
      <c r="F9" s="2" t="s">
        <v>28</v>
      </c>
      <c r="G9" s="4">
        <v>21.84</v>
      </c>
      <c r="H9" s="2" t="s">
        <v>28</v>
      </c>
      <c r="I9" s="3">
        <v>26.86</v>
      </c>
      <c r="L9" s="8" t="s">
        <v>84</v>
      </c>
      <c r="M9" s="8" t="s">
        <v>47</v>
      </c>
      <c r="N9" s="8" t="s">
        <v>56</v>
      </c>
    </row>
    <row r="10" spans="1:17" ht="37.5" x14ac:dyDescent="0.25">
      <c r="B10" s="2" t="s">
        <v>16</v>
      </c>
      <c r="C10" s="4">
        <v>25.46</v>
      </c>
      <c r="L10" s="8" t="s">
        <v>85</v>
      </c>
      <c r="N10" s="8" t="s">
        <v>57</v>
      </c>
    </row>
    <row r="11" spans="1:17" x14ac:dyDescent="0.25">
      <c r="B11" s="2" t="s">
        <v>17</v>
      </c>
      <c r="C11" s="4">
        <v>25.87</v>
      </c>
      <c r="L11" s="8" t="s">
        <v>41</v>
      </c>
    </row>
    <row r="12" spans="1:17" x14ac:dyDescent="0.25">
      <c r="L12" s="8" t="s">
        <v>42</v>
      </c>
    </row>
    <row r="13" spans="1:17" x14ac:dyDescent="0.25">
      <c r="L13" s="8" t="s">
        <v>43</v>
      </c>
    </row>
    <row r="14" spans="1:17" ht="25" x14ac:dyDescent="0.25">
      <c r="L14" s="8" t="s">
        <v>44</v>
      </c>
    </row>
    <row r="15" spans="1:17" ht="25" x14ac:dyDescent="0.25">
      <c r="L15" s="8" t="s">
        <v>45</v>
      </c>
    </row>
    <row r="16" spans="1:17" ht="25" x14ac:dyDescent="0.25">
      <c r="L16" s="8" t="s">
        <v>46</v>
      </c>
    </row>
    <row r="20" ht="39" customHeight="1" x14ac:dyDescent="0.25"/>
    <row r="45" spans="10:10" x14ac:dyDescent="0.25">
      <c r="J45" s="1"/>
    </row>
    <row r="46" spans="10:10" x14ac:dyDescent="0.25">
      <c r="J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10</vt:i4>
      </vt:variant>
    </vt:vector>
  </HeadingPairs>
  <TitlesOfParts>
    <vt:vector size="13" baseType="lpstr">
      <vt:lpstr>Istruzioni</vt:lpstr>
      <vt:lpstr>Modello 5 </vt:lpstr>
      <vt:lpstr>Foglio2</vt:lpstr>
      <vt:lpstr>Istruzioni!Area_stampa</vt:lpstr>
      <vt:lpstr>'Modello 5 '!Area_stampa</vt:lpstr>
      <vt:lpstr>Cineaudiovisivo</vt:lpstr>
      <vt:lpstr>CSOCAV</vt:lpstr>
      <vt:lpstr>CSOgenerici</vt:lpstr>
      <vt:lpstr>CSOTroupes45</vt:lpstr>
      <vt:lpstr>CSOTroupes52</vt:lpstr>
      <vt:lpstr>Generici</vt:lpstr>
      <vt:lpstr>Troupes45</vt:lpstr>
      <vt:lpstr>Troupes52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Arturo Ricci</cp:lastModifiedBy>
  <cp:lastPrinted>2025-11-18T10:06:50Z</cp:lastPrinted>
  <dcterms:created xsi:type="dcterms:W3CDTF">2022-06-17T08:21:09Z</dcterms:created>
  <dcterms:modified xsi:type="dcterms:W3CDTF">2025-11-18T10:07:09Z</dcterms:modified>
</cp:coreProperties>
</file>