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lazioinnova.it\dati\215 - Servizio PAF\3-Sviluppo_Prog_Bandi\AVVISI Imprese Nuove Donne Giovani\Innovazione Sostantivo Femminile\2026\"/>
    </mc:Choice>
  </mc:AlternateContent>
  <xr:revisionPtr revIDLastSave="0" documentId="13_ncr:1_{3A3F6F16-C693-40E5-A4FF-306B73BE0A84}" xr6:coauthVersionLast="47" xr6:coauthVersionMax="47" xr10:uidLastSave="{00000000-0000-0000-0000-000000000000}"/>
  <workbookProtection workbookAlgorithmName="SHA-512" workbookHashValue="s4/KcBGEwhCxgiDvrUe9oRVHGo8DKy1v4U4nrqcWksdvlx8SG9mAeACGYqTxNaj9lxD1HyfXLypeZeYr5CLB+w==" workbookSaltValue="woB7rsy06gOm13mxKp2Iyg==" workbookSpinCount="100000" lockStructure="1"/>
  <bookViews>
    <workbookView xWindow="-120" yWindow="-120" windowWidth="38640" windowHeight="15720" xr2:uid="{00000000-000D-0000-FFFF-FFFF00000000}"/>
  </bookViews>
  <sheets>
    <sheet name="Griglia Punteggi" sheetId="1" r:id="rId1"/>
    <sheet name="Servizio" sheetId="2" state="hidden" r:id="rId2"/>
  </sheets>
  <definedNames>
    <definedName name="_Hlk121133092" localSheetId="0">'Griglia Punteggi'!#REF!</definedName>
    <definedName name="_Hlk162967852" localSheetId="1">Servizio!#REF!</definedName>
    <definedName name="_xlnm.Print_Area" localSheetId="0">'Griglia Punteggi'!$A$1:$I$71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7" i="1" l="1"/>
  <c r="G9" i="1"/>
  <c r="C57" i="1"/>
  <c r="G63" i="1"/>
  <c r="G26" i="1"/>
  <c r="G40" i="1"/>
  <c r="G56" i="1" l="1"/>
  <c r="D59" i="1"/>
  <c r="G59" i="1" s="1"/>
  <c r="G34" i="1"/>
  <c r="G66" i="1" l="1"/>
  <c r="G69" i="1" s="1"/>
  <c r="G48" i="1"/>
</calcChain>
</file>

<file path=xl/sharedStrings.xml><?xml version="1.0" encoding="utf-8"?>
<sst xmlns="http://schemas.openxmlformats.org/spreadsheetml/2006/main" count="60" uniqueCount="55">
  <si>
    <t>CRITERI DI SELEZIONE</t>
  </si>
  <si>
    <t>INPUT</t>
  </si>
  <si>
    <t>PUNTI</t>
  </si>
  <si>
    <t>NO</t>
  </si>
  <si>
    <t>PUNTEGGIO TOTALE</t>
  </si>
  <si>
    <t>SI</t>
  </si>
  <si>
    <t>%</t>
  </si>
  <si>
    <t>Percentuale di contributo richiesta</t>
  </si>
  <si>
    <t>NO/SI</t>
  </si>
  <si>
    <t>Data inizio attività</t>
  </si>
  <si>
    <t>Certificazione di Sostenibilità Ambientale posseduta</t>
  </si>
  <si>
    <t>Certificazioni Ambientali</t>
  </si>
  <si>
    <t>EMAS, ISO 14000</t>
  </si>
  <si>
    <t>ISO 50001</t>
  </si>
  <si>
    <t>Ecolabel UE, FSC, PEFC</t>
  </si>
  <si>
    <t>Carbon footprint UNI ISO/TS 14067</t>
  </si>
  <si>
    <t>ISO 14040</t>
  </si>
  <si>
    <t>EPD® ISO14025</t>
  </si>
  <si>
    <t>ISO 20400</t>
  </si>
  <si>
    <t>impronta PEF o OEF</t>
  </si>
  <si>
    <t>Remade Italy</t>
  </si>
  <si>
    <t xml:space="preserve">Inventario gas serra UNI EN ISO 14064-1 </t>
  </si>
  <si>
    <t>Nessuna</t>
  </si>
  <si>
    <t>1. Minore Anzianità dell’Impresa Femminile</t>
  </si>
  <si>
    <t>Il punteggio massimo, pari a 30, è attribuito in caso di data di inizio attività 1° gennaio 2025 o successiva. Il punteggio minimo, pari a 0, è attribuito in caso di data di inizio attività 1° gennaio 1995 o precedente. Per percentuali intermedie il punteggio è calcolato per interpolazione lineare (circa 1 punto ogni anno).</t>
  </si>
  <si>
    <t xml:space="preserve">3. Maggiore cofinanziamento rispetto al minimo richiesto </t>
  </si>
  <si>
    <t>2. Fatturato 2024</t>
  </si>
  <si>
    <t>Sono attribuiti 20 punti in caso di percentuale di contributo richiesta pari al 50%, 0 punti in caso percentuale di contributo richiesta pari al 70% (massima). Per percentuali intermedie il punteggio è calcolato per interpolazione lineare.</t>
  </si>
  <si>
    <t>SRG 880088:24</t>
  </si>
  <si>
    <t>Sono attribuiti 30 punti in caso di fatturato pari a 300.000 euro, 0 punti in caso di fatturato nullo (pari a 0) o in caso di fatturato pari o superiore a 3 milioni di euro. Per fatturati intermedi il punteggio è calcolato per interpolazione lineare.</t>
  </si>
  <si>
    <t>Dogital Commerce &amp; Engagement</t>
  </si>
  <si>
    <t>CALCOLO DEL CONTRIBUTO</t>
  </si>
  <si>
    <t>GRIGLIA PUNTEGGI</t>
  </si>
  <si>
    <t>Nella cella di INPUT (bianca) deve essere inserito l'importo del Fatturato 2024 vale a dire:</t>
  </si>
  <si>
    <t>4. Impresa Giovanile</t>
  </si>
  <si>
    <t>Nella cella di INPUT (bianca) deve essere inserita la percentuale di contributo richiesta.</t>
  </si>
  <si>
    <t xml:space="preserve">Nella cella di INPUT (bianca) deve essere indicato se alla Data della Domanda l'impresa Proponente è un Impresa Giovanile (selezionare SI) o meno (lasciare o selezionare  il "NO" di default). </t>
  </si>
  <si>
    <t>5. Impresa Impegnata nella sostenibilità ambientale</t>
  </si>
  <si>
    <t>Relativo contributo</t>
  </si>
  <si>
    <t>A. Spese Ammissibili da rendicontare</t>
  </si>
  <si>
    <t>Importo</t>
  </si>
  <si>
    <t>B. Costi forfettari (20% di A)</t>
  </si>
  <si>
    <t>selezionare se richiesto</t>
  </si>
  <si>
    <t>Adozione sistema di Digital Commerce</t>
  </si>
  <si>
    <t xml:space="preserve"> &amp; Engagement in confromità Appendice 4 all'Avviso</t>
  </si>
  <si>
    <t>Totale contributo teorico</t>
  </si>
  <si>
    <r>
      <t xml:space="preserve"> CONTRIBUTO CONCEDIBILE </t>
    </r>
    <r>
      <rPr>
        <sz val="11"/>
        <color rgb="FF003399"/>
        <rFont val="Calibri"/>
        <family val="2"/>
      </rPr>
      <t>(max. 100.000 euro)</t>
    </r>
  </si>
  <si>
    <t>Attenzione!
La documentazione che attesta il possesso della Certificazione di Sostenibilità Ambientale indicata deve essere allegata alla Domanda, pena l'annullamento del punteggio. Lazio Innova non  procedeù ad alcuna richiesta di integrazione o soccorso istruttorio.</t>
  </si>
  <si>
    <t>PROGRAMMA FESR 2021 - 2027
AVVISO DONNE E IMPRESA 2026</t>
  </si>
  <si>
    <r>
      <t>Nella cella di INPUT (bianca) deve essere inserita  la data di inizio attività risultante sul sito dell’Agenzia delle Entrate, servizio “verifica partita IVA”
dopo avere inserito il numero di partita IVA dell’</t>
    </r>
    <r>
      <rPr>
        <b/>
        <sz val="10"/>
        <color rgb="FF003399"/>
        <rFont val="Calibri"/>
        <family val="2"/>
      </rPr>
      <t>Impresa Proponente</t>
    </r>
    <r>
      <rPr>
        <sz val="10"/>
        <color rgb="FF003399"/>
        <rFont val="Calibri"/>
        <family val="2"/>
      </rPr>
      <t xml:space="preserve">.
</t>
    </r>
  </si>
  <si>
    <r>
      <t xml:space="preserve">• nel caso di soggetto iscritto al </t>
    </r>
    <r>
      <rPr>
        <b/>
        <sz val="10"/>
        <color rgb="FF003399"/>
        <rFont val="Calibri"/>
        <family val="2"/>
      </rPr>
      <t>Registro delle Imprese</t>
    </r>
    <r>
      <rPr>
        <sz val="10"/>
        <color rgb="FF003399"/>
        <rFont val="Calibri"/>
        <family val="2"/>
      </rPr>
      <t xml:space="preserve">, l'importo risultante nel campo VE50 “Volume d’affari” risultante dalla Dichiarazione IVA trasmessa all’Agenzia delle entrate relativa al periodo di imposta 2024 (Dichiarazione IVA 2025);
• nel caso di lavoratrice autonoma, l’importo risultante nel campo RE6 “Totale compensi” (colonna 2) del Quadro RE “Reddito di lavoro autonomo derivante dall’esercizio di arti e professioni” oppure, per la lavoratrice autonoma che aderisce al regime forfetario, l’importo risultante nella colonna “componenti positivi” relativa alla pertinente attività professionale del Quadro LM - sezione III della dichiarazione dei redditi presentata all’Agenzia delle Entrate relativa all’anno 2024 (Modello Redditi PF 2025). </t>
    </r>
  </si>
  <si>
    <r>
      <t xml:space="preserve">Nel caso di </t>
    </r>
    <r>
      <rPr>
        <b/>
        <sz val="10"/>
        <color rgb="FF003399"/>
        <rFont val="Calibri"/>
        <family val="2"/>
      </rPr>
      <t>Impresa Proponente</t>
    </r>
    <r>
      <rPr>
        <sz val="10"/>
        <color rgb="FF003399"/>
        <rFont val="Calibri"/>
        <family val="2"/>
      </rPr>
      <t xml:space="preserve"> che vende prodotti editoriali nuovi, i dati possono essere integrati aggiungendo il valore delle vendite la cui IVA è assolta a monte dagli editori, a condizione che la correttezza degli importi oggetto di integrazione sia attestata da un professionista iscritto ad un Ordine dei Dottori Commercialisti ed Esperti Contabili.</t>
    </r>
  </si>
  <si>
    <t>Attenzione!
La documentazione da cui risulta il Fatturato 2024 (Dichiarazione IVA 2025 o Modello dei Redditi PF completa di ricevuta di presentazione all'Agenzia delle Entrate, ed eventuale attestazione del Dottore Commercialista o Esperto Contabile) deve essere allegata alla Domanda, pena l'annullamento del punteggio. Lazio Innova non  procede ad alcuna richiesta di integrazione o soccorso istruttorio.</t>
  </si>
  <si>
    <r>
      <t>Sono attribiti 10 punti all'</t>
    </r>
    <r>
      <rPr>
        <b/>
        <sz val="10"/>
        <color rgb="FF003399"/>
        <rFont val="Calibri"/>
        <family val="2"/>
      </rPr>
      <t>Impresa Proponente</t>
    </r>
    <r>
      <rPr>
        <sz val="10"/>
        <color rgb="FF003399"/>
        <rFont val="Calibri"/>
        <family val="2"/>
      </rPr>
      <t xml:space="preserve"> che alla </t>
    </r>
    <r>
      <rPr>
        <b/>
        <sz val="10"/>
        <color rgb="FF003399"/>
        <rFont val="Calibri"/>
        <family val="2"/>
      </rPr>
      <t>Data della Domanda</t>
    </r>
    <r>
      <rPr>
        <sz val="10"/>
        <color rgb="FF003399"/>
        <rFont val="Calibri"/>
        <family val="2"/>
      </rPr>
      <t xml:space="preserve"> risulta essere una lavoratrice autonoma </t>
    </r>
    <r>
      <rPr>
        <b/>
        <sz val="10"/>
        <color rgb="FF003399"/>
        <rFont val="Calibri"/>
        <family val="2"/>
      </rPr>
      <t>Giovane</t>
    </r>
    <r>
      <rPr>
        <sz val="10"/>
        <color rgb="FF003399"/>
        <rFont val="Calibri"/>
        <family val="2"/>
      </rPr>
      <t xml:space="preserve"> o un'</t>
    </r>
    <r>
      <rPr>
        <b/>
        <sz val="10"/>
        <color rgb="FF003399"/>
        <rFont val="Calibri"/>
        <family val="2"/>
      </rPr>
      <t>Impresa Giovanile</t>
    </r>
    <r>
      <rPr>
        <sz val="10"/>
        <color rgb="FF003399"/>
        <rFont val="Calibri"/>
        <family val="2"/>
      </rPr>
      <t xml:space="preserve"> come definita in Appendice 1 all'</t>
    </r>
    <r>
      <rPr>
        <b/>
        <sz val="10"/>
        <color rgb="FF003399"/>
        <rFont val="Calibri"/>
        <family val="2"/>
      </rPr>
      <t>Avviso</t>
    </r>
    <r>
      <rPr>
        <sz val="10"/>
        <color rgb="FF003399"/>
        <rFont val="Calibri"/>
        <family val="2"/>
      </rPr>
      <t xml:space="preserve"> vale a dire che rispetta una delle seguenti condizioni:
• è una società di capitale le cui quote di partecipazione siano possedute in maggioranza da </t>
    </r>
    <r>
      <rPr>
        <b/>
        <sz val="10"/>
        <color rgb="FF003399"/>
        <rFont val="Calibri"/>
        <family val="2"/>
      </rPr>
      <t>Giovani</t>
    </r>
    <r>
      <rPr>
        <sz val="10"/>
        <color rgb="FF003399"/>
        <rFont val="Calibri"/>
        <family val="2"/>
      </rPr>
      <t xml:space="preserve"> e da </t>
    </r>
    <r>
      <rPr>
        <b/>
        <sz val="10"/>
        <color rgb="FF003399"/>
        <rFont val="Calibri"/>
        <family val="2"/>
      </rPr>
      <t>Imprese Giovanili</t>
    </r>
    <r>
      <rPr>
        <sz val="10"/>
        <color rgb="FF003399"/>
        <rFont val="Calibri"/>
        <family val="2"/>
      </rPr>
      <t xml:space="preserve">, e i cui componenti degli organi di amministrazione siano in maggioranza </t>
    </r>
    <r>
      <rPr>
        <b/>
        <sz val="10"/>
        <color rgb="FF003399"/>
        <rFont val="Calibri"/>
        <family val="2"/>
      </rPr>
      <t>Giovani</t>
    </r>
    <r>
      <rPr>
        <sz val="10"/>
        <color rgb="FF003399"/>
        <rFont val="Calibri"/>
        <family val="2"/>
      </rPr>
      <t xml:space="preserve">;
• è una società cooperativa o una società di persone in cui la maggioranza dei soci sono </t>
    </r>
    <r>
      <rPr>
        <b/>
        <sz val="10"/>
        <color rgb="FF003399"/>
        <rFont val="Calibri"/>
        <family val="2"/>
      </rPr>
      <t>Giovani</t>
    </r>
    <r>
      <rPr>
        <sz val="10"/>
        <color rgb="FF003399"/>
        <rFont val="Calibri"/>
        <family val="2"/>
      </rPr>
      <t xml:space="preserve">; nel caso di società in accomandita tale maggioranza deve valere sia per i soci accomandatari che accomandanti;
• è un’impresa individuale la cui titolare è </t>
    </r>
    <r>
      <rPr>
        <b/>
        <sz val="10"/>
        <color rgb="FF003399"/>
        <rFont val="Calibri"/>
        <family val="2"/>
      </rPr>
      <t>Giovane</t>
    </r>
    <r>
      <rPr>
        <sz val="10"/>
        <color rgb="FF003399"/>
        <rFont val="Calibri"/>
        <family val="2"/>
      </rPr>
      <t>.
Per «</t>
    </r>
    <r>
      <rPr>
        <b/>
        <sz val="10"/>
        <color rgb="FF003399"/>
        <rFont val="Calibri"/>
        <family val="2"/>
      </rPr>
      <t>Giovane</t>
    </r>
    <r>
      <rPr>
        <sz val="10"/>
        <color rgb="FF003399"/>
        <rFont val="Calibri"/>
        <family val="2"/>
      </rPr>
      <t xml:space="preserve">» si intende una persona fisica che non ha ancora compiuto il trentaseiesimo anno di età alla </t>
    </r>
    <r>
      <rPr>
        <b/>
        <sz val="10"/>
        <color rgb="FF003399"/>
        <rFont val="Calibri"/>
        <family val="2"/>
      </rPr>
      <t>Data della Domanda</t>
    </r>
    <r>
      <rPr>
        <sz val="10"/>
        <color rgb="FF003399"/>
        <rFont val="Calibri"/>
        <family val="2"/>
      </rPr>
      <t>.
In mancanza sono attribuiti 0 (zero) punti.</t>
    </r>
  </si>
  <si>
    <r>
      <t xml:space="preserve">Sono attribuiti 5 punti all' </t>
    </r>
    <r>
      <rPr>
        <b/>
        <sz val="10"/>
        <color rgb="FF003399"/>
        <rFont val="Calibri"/>
        <family val="2"/>
      </rPr>
      <t>Impresa Proponente</t>
    </r>
    <r>
      <rPr>
        <sz val="10"/>
        <color rgb="FF003399"/>
        <rFont val="Calibri"/>
        <family val="2"/>
      </rPr>
      <t xml:space="preserve"> che, alla </t>
    </r>
    <r>
      <rPr>
        <b/>
        <sz val="10"/>
        <color rgb="FF003399"/>
        <rFont val="Calibri"/>
        <family val="2"/>
      </rPr>
      <t>Data della Domanda</t>
    </r>
    <r>
      <rPr>
        <sz val="10"/>
        <color rgb="FF003399"/>
        <rFont val="Calibri"/>
        <family val="2"/>
      </rPr>
      <t xml:space="preserve">, possiede anche una sola delle </t>
    </r>
    <r>
      <rPr>
        <b/>
        <sz val="10"/>
        <color rgb="FF003399"/>
        <rFont val="Calibri"/>
        <family val="2"/>
      </rPr>
      <t>Certificazioni di Sostenibilità Ambientali,</t>
    </r>
    <r>
      <rPr>
        <sz val="10"/>
        <color rgb="FF003399"/>
        <rFont val="Calibri"/>
        <family val="2"/>
      </rPr>
      <t xml:space="preserve"> da indicare nella cella di INPUT (bianca), tra quelle  definite nell’appendice 1 dell'</t>
    </r>
    <r>
      <rPr>
        <b/>
        <sz val="10"/>
        <color rgb="FF003399"/>
        <rFont val="Calibri"/>
        <family val="2"/>
      </rPr>
      <t>Avviso</t>
    </r>
    <r>
      <rPr>
        <sz val="10"/>
        <color rgb="FF003399"/>
        <rFont val="Calibri"/>
        <family val="2"/>
      </rPr>
      <t xml:space="preserve"> e proposte dal menu a tendina.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</si>
</sst>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_-* #,##0.00\ _€_-;\-* #,##0.00\ _€_-;_-* &quot;-&quot;??\ _€_-;_-@_-"/>
    <numFmt numFmtId="165" formatCode="#,##0.00_ ;\-#,##0.00\ "/>
  </numFmts>
  <fonts count="20" x14ac:knownFonts="1">
    <font>
      <sz val="11"/>
      <color rgb="FF000000"/>
      <name val="Calibri"/>
      <family val="2"/>
    </font>
    <font>
      <sz val="11"/>
      <color rgb="FF000000"/>
      <name val="Calibri"/>
      <family val="2"/>
    </font>
    <font>
      <sz val="10"/>
      <color rgb="FF000000"/>
      <name val="Arial"/>
      <family val="2"/>
    </font>
    <font>
      <b/>
      <sz val="10"/>
      <color rgb="FF000000"/>
      <name val="Arial"/>
      <family val="2"/>
    </font>
    <font>
      <sz val="10"/>
      <color rgb="FF003399"/>
      <name val="Calibri"/>
      <family val="2"/>
    </font>
    <font>
      <b/>
      <sz val="14"/>
      <color rgb="FF003399"/>
      <name val="Calibri"/>
      <family val="2"/>
    </font>
    <font>
      <b/>
      <sz val="12"/>
      <color rgb="FF003399"/>
      <name val="Calibri"/>
      <family val="2"/>
    </font>
    <font>
      <b/>
      <sz val="11"/>
      <color rgb="FF003399"/>
      <name val="Calibri"/>
      <family val="2"/>
    </font>
    <font>
      <sz val="11"/>
      <color rgb="FF003399"/>
      <name val="Calibri"/>
      <family val="2"/>
    </font>
    <font>
      <b/>
      <sz val="14"/>
      <color rgb="FF3C3C3C"/>
      <name val="Calibri"/>
      <family val="2"/>
    </font>
    <font>
      <b/>
      <sz val="14"/>
      <name val="Calibri"/>
      <family val="2"/>
    </font>
    <font>
      <b/>
      <sz val="10"/>
      <color rgb="FF003399"/>
      <name val="Calibri"/>
      <family val="2"/>
    </font>
    <font>
      <sz val="9"/>
      <color rgb="FF003399"/>
      <name val="Calibri"/>
      <family val="2"/>
    </font>
    <font>
      <sz val="14"/>
      <color rgb="FF003399"/>
      <name val="Calibri"/>
      <family val="2"/>
    </font>
    <font>
      <b/>
      <sz val="10"/>
      <color rgb="FF3C3C3C"/>
      <name val="Calibri"/>
      <family val="2"/>
    </font>
    <font>
      <sz val="16"/>
      <color rgb="FF003399"/>
      <name val="Calibri"/>
      <family val="2"/>
    </font>
    <font>
      <sz val="11"/>
      <color theme="1"/>
      <name val="Arial"/>
      <family val="2"/>
    </font>
    <font>
      <b/>
      <sz val="11"/>
      <color rgb="FF003399"/>
      <name val="Arial"/>
      <family val="2"/>
    </font>
    <font>
      <b/>
      <sz val="10"/>
      <color rgb="FFE4002B"/>
      <name val="Calibri"/>
      <family val="2"/>
    </font>
    <font>
      <b/>
      <sz val="11"/>
      <color rgb="FFE4002B"/>
      <name val="Calibri"/>
      <family val="2"/>
    </font>
  </fonts>
  <fills count="6">
    <fill>
      <patternFill patternType="none"/>
    </fill>
    <fill>
      <patternFill patternType="gray125"/>
    </fill>
    <fill>
      <patternFill patternType="solid">
        <fgColor rgb="FFDDEBF7"/>
        <bgColor rgb="FFDDEBF7"/>
      </patternFill>
    </fill>
    <fill>
      <patternFill patternType="solid">
        <fgColor theme="8" tint="0.79998168889431442"/>
        <bgColor indexed="64"/>
      </patternFill>
    </fill>
    <fill>
      <patternFill patternType="solid">
        <fgColor rgb="FFDDEBF7"/>
        <bgColor indexed="64"/>
      </patternFill>
    </fill>
    <fill>
      <patternFill patternType="solid">
        <fgColor theme="0"/>
        <bgColor indexed="64"/>
      </patternFill>
    </fill>
  </fills>
  <borders count="16">
    <border>
      <left/>
      <right/>
      <top/>
      <bottom/>
      <diagonal/>
    </border>
    <border>
      <left style="medium">
        <color rgb="FF002060"/>
      </left>
      <right/>
      <top style="medium">
        <color rgb="FF002060"/>
      </top>
      <bottom/>
      <diagonal/>
    </border>
    <border>
      <left/>
      <right style="medium">
        <color rgb="FF002060"/>
      </right>
      <top style="medium">
        <color rgb="FF002060"/>
      </top>
      <bottom/>
      <diagonal/>
    </border>
    <border>
      <left/>
      <right/>
      <top style="medium">
        <color rgb="FF002060"/>
      </top>
      <bottom/>
      <diagonal/>
    </border>
    <border>
      <left style="medium">
        <color rgb="FF002060"/>
      </left>
      <right/>
      <top/>
      <bottom/>
      <diagonal/>
    </border>
    <border>
      <left/>
      <right style="medium">
        <color rgb="FF002060"/>
      </right>
      <top/>
      <bottom/>
      <diagonal/>
    </border>
    <border>
      <left style="medium">
        <color rgb="FF003399"/>
      </left>
      <right style="medium">
        <color rgb="FF003399"/>
      </right>
      <top style="medium">
        <color rgb="FF003399"/>
      </top>
      <bottom style="medium">
        <color rgb="FF003399"/>
      </bottom>
      <diagonal/>
    </border>
    <border>
      <left style="medium">
        <color rgb="FF003399"/>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bottom style="medium">
        <color rgb="FF003399"/>
      </bottom>
      <diagonal/>
    </border>
    <border>
      <left/>
      <right/>
      <top style="medium">
        <color rgb="FF003399"/>
      </top>
      <bottom style="medium">
        <color rgb="FF003399"/>
      </bottom>
      <diagonal/>
    </border>
    <border>
      <left style="medium">
        <color rgb="FF002060"/>
      </left>
      <right/>
      <top/>
      <bottom style="medium">
        <color rgb="FF003399"/>
      </bottom>
      <diagonal/>
    </border>
    <border>
      <left/>
      <right style="medium">
        <color rgb="FF002060"/>
      </right>
      <top/>
      <bottom style="medium">
        <color rgb="FF003399"/>
      </bottom>
      <diagonal/>
    </border>
    <border>
      <left style="medium">
        <color rgb="FF003399"/>
      </left>
      <right style="medium">
        <color rgb="FF003399"/>
      </right>
      <top/>
      <bottom/>
      <diagonal/>
    </border>
    <border>
      <left style="medium">
        <color rgb="FF002060"/>
      </left>
      <right style="medium">
        <color rgb="FF003399"/>
      </right>
      <top/>
      <bottom/>
      <diagonal/>
    </border>
    <border>
      <left style="medium">
        <color rgb="FF003399"/>
      </left>
      <right style="medium">
        <color rgb="FF002060"/>
      </right>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28">
    <xf numFmtId="0" fontId="0" fillId="0" borderId="0" xfId="0"/>
    <xf numFmtId="0" fontId="2"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4" fillId="0" borderId="0" xfId="0" applyFont="1"/>
    <xf numFmtId="0" fontId="4" fillId="2" borderId="1" xfId="0" applyFont="1" applyFill="1" applyBorder="1"/>
    <xf numFmtId="0" fontId="4" fillId="2" borderId="3" xfId="0" applyFont="1" applyFill="1" applyBorder="1"/>
    <xf numFmtId="0" fontId="4" fillId="2" borderId="2" xfId="0" applyFont="1" applyFill="1" applyBorder="1"/>
    <xf numFmtId="0" fontId="4" fillId="2" borderId="4" xfId="0" applyFont="1" applyFill="1" applyBorder="1"/>
    <xf numFmtId="0" fontId="4" fillId="2" borderId="5" xfId="0" applyFont="1" applyFill="1" applyBorder="1"/>
    <xf numFmtId="0" fontId="5" fillId="2" borderId="0" xfId="0" applyFont="1" applyFill="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vertical="top"/>
    </xf>
    <xf numFmtId="0" fontId="7" fillId="4" borderId="0" xfId="0" applyFont="1" applyFill="1" applyAlignment="1">
      <alignment horizontal="left" vertical="center"/>
    </xf>
    <xf numFmtId="0" fontId="8" fillId="4" borderId="0" xfId="0" applyFont="1" applyFill="1" applyAlignment="1">
      <alignment horizontal="left" vertical="center"/>
    </xf>
    <xf numFmtId="165" fontId="9" fillId="5" borderId="7" xfId="2" quotePrefix="1" applyNumberFormat="1" applyFont="1" applyFill="1" applyBorder="1" applyAlignment="1" applyProtection="1">
      <alignment horizontal="right" vertical="center" wrapText="1" indent="1"/>
      <protection locked="0"/>
    </xf>
    <xf numFmtId="9" fontId="10" fillId="3" borderId="8" xfId="1" applyFont="1" applyFill="1" applyBorder="1" applyAlignment="1">
      <alignment horizontal="center" vertical="center" wrapText="1"/>
    </xf>
    <xf numFmtId="0" fontId="4" fillId="2" borderId="0" xfId="0" applyFont="1" applyFill="1" applyAlignment="1">
      <alignment horizontal="left" vertical="top" wrapText="1"/>
    </xf>
    <xf numFmtId="0" fontId="4" fillId="2" borderId="0" xfId="0" applyFont="1" applyFill="1" applyAlignment="1">
      <alignment vertical="top" wrapText="1"/>
    </xf>
    <xf numFmtId="43" fontId="4" fillId="0" borderId="0" xfId="2" applyFont="1"/>
    <xf numFmtId="164" fontId="4" fillId="0" borderId="0" xfId="0" applyNumberFormat="1" applyFont="1"/>
    <xf numFmtId="0" fontId="4" fillId="4" borderId="0" xfId="0" applyFont="1" applyFill="1" applyAlignment="1">
      <alignment horizontal="left" vertical="center"/>
    </xf>
    <xf numFmtId="43" fontId="4" fillId="0" borderId="0" xfId="0" applyNumberFormat="1" applyFont="1"/>
    <xf numFmtId="0" fontId="4" fillId="2" borderId="0" xfId="0" applyFont="1" applyFill="1" applyAlignment="1">
      <alignment horizontal="left" vertical="center" wrapText="1"/>
    </xf>
    <xf numFmtId="0" fontId="4" fillId="2" borderId="0" xfId="0" applyFont="1" applyFill="1" applyAlignment="1">
      <alignment vertical="center" wrapText="1"/>
    </xf>
    <xf numFmtId="9" fontId="6" fillId="3" borderId="0" xfId="1" applyFont="1" applyFill="1" applyBorder="1" applyAlignment="1">
      <alignment horizontal="center" vertical="center" wrapText="1"/>
    </xf>
    <xf numFmtId="0" fontId="6" fillId="2" borderId="0" xfId="0" applyFont="1" applyFill="1" applyAlignment="1">
      <alignment horizontal="center" vertical="center"/>
    </xf>
    <xf numFmtId="0" fontId="8" fillId="2" borderId="0" xfId="0" applyFont="1" applyFill="1" applyAlignment="1">
      <alignment vertical="top" wrapText="1"/>
    </xf>
    <xf numFmtId="0" fontId="7" fillId="4" borderId="0" xfId="0" applyFont="1" applyFill="1" applyAlignment="1">
      <alignment vertical="center"/>
    </xf>
    <xf numFmtId="0" fontId="4" fillId="4" borderId="0" xfId="0" applyFont="1" applyFill="1" applyAlignment="1">
      <alignment vertical="center"/>
    </xf>
    <xf numFmtId="0" fontId="4" fillId="2" borderId="4" xfId="0" applyFont="1" applyFill="1" applyBorder="1" applyAlignment="1">
      <alignment vertical="center"/>
    </xf>
    <xf numFmtId="0" fontId="4" fillId="0" borderId="0" xfId="0" applyFont="1" applyAlignment="1">
      <alignment vertical="top"/>
    </xf>
    <xf numFmtId="0" fontId="13" fillId="2" borderId="0" xfId="0" applyFont="1" applyFill="1" applyAlignment="1">
      <alignment vertical="center"/>
    </xf>
    <xf numFmtId="0" fontId="12" fillId="0" borderId="0" xfId="0" applyFont="1"/>
    <xf numFmtId="0" fontId="4" fillId="3" borderId="0" xfId="0" applyFont="1" applyFill="1"/>
    <xf numFmtId="9" fontId="9" fillId="3" borderId="0" xfId="1" applyFont="1" applyFill="1" applyBorder="1" applyAlignment="1" applyProtection="1">
      <alignment horizontal="center" vertical="center" wrapText="1"/>
      <protection locked="0"/>
    </xf>
    <xf numFmtId="0" fontId="5" fillId="2" borderId="0" xfId="0" quotePrefix="1" applyFont="1" applyFill="1" applyAlignment="1">
      <alignment horizontal="center" vertical="center"/>
    </xf>
    <xf numFmtId="0" fontId="6" fillId="2" borderId="0" xfId="0" applyFont="1" applyFill="1" applyAlignment="1">
      <alignment vertical="center"/>
    </xf>
    <xf numFmtId="0" fontId="5" fillId="2" borderId="0" xfId="0" applyFont="1" applyFill="1" applyAlignment="1">
      <alignment horizontal="right" vertical="center"/>
    </xf>
    <xf numFmtId="0" fontId="15" fillId="2" borderId="0" xfId="0" applyFont="1" applyFill="1" applyAlignment="1">
      <alignment horizontal="center" vertical="center"/>
    </xf>
    <xf numFmtId="0" fontId="4" fillId="2" borderId="5" xfId="0" applyFont="1" applyFill="1" applyBorder="1" applyAlignment="1">
      <alignment vertical="center"/>
    </xf>
    <xf numFmtId="0" fontId="4" fillId="0" borderId="0" xfId="0" applyFont="1" applyAlignment="1">
      <alignment vertical="center"/>
    </xf>
    <xf numFmtId="2" fontId="10" fillId="4" borderId="0" xfId="1" applyNumberFormat="1" applyFont="1" applyFill="1" applyBorder="1" applyAlignment="1" applyProtection="1">
      <alignment horizontal="center" vertical="center"/>
    </xf>
    <xf numFmtId="0" fontId="10" fillId="4" borderId="0" xfId="0" applyFont="1" applyFill="1" applyAlignment="1">
      <alignment horizontal="center" vertical="center"/>
    </xf>
    <xf numFmtId="43" fontId="5" fillId="2" borderId="0" xfId="2" quotePrefix="1" applyFont="1" applyFill="1" applyBorder="1" applyAlignment="1">
      <alignment horizontal="center" vertical="center"/>
    </xf>
    <xf numFmtId="0" fontId="4" fillId="4" borderId="0" xfId="0" applyFont="1" applyFill="1"/>
    <xf numFmtId="0" fontId="16" fillId="4" borderId="9" xfId="0" applyFont="1" applyFill="1" applyBorder="1"/>
    <xf numFmtId="43" fontId="16" fillId="4" borderId="9" xfId="2" applyFont="1" applyFill="1" applyBorder="1"/>
    <xf numFmtId="0" fontId="4" fillId="4" borderId="9" xfId="0" applyFont="1" applyFill="1" applyBorder="1"/>
    <xf numFmtId="0" fontId="4" fillId="4" borderId="4" xfId="0" applyFont="1" applyFill="1" applyBorder="1"/>
    <xf numFmtId="0" fontId="4" fillId="4" borderId="5" xfId="0" applyFont="1" applyFill="1" applyBorder="1"/>
    <xf numFmtId="43" fontId="10" fillId="4" borderId="0" xfId="2" applyFont="1" applyFill="1" applyBorder="1" applyAlignment="1">
      <alignment vertical="center"/>
    </xf>
    <xf numFmtId="0" fontId="5" fillId="4" borderId="0" xfId="0" applyFont="1" applyFill="1" applyAlignment="1">
      <alignment horizontal="right"/>
    </xf>
    <xf numFmtId="0" fontId="16" fillId="4" borderId="11" xfId="0" applyFont="1" applyFill="1" applyBorder="1"/>
    <xf numFmtId="0" fontId="4" fillId="4" borderId="12" xfId="0" applyFont="1" applyFill="1" applyBorder="1"/>
    <xf numFmtId="0" fontId="5" fillId="4" borderId="9" xfId="0" applyFont="1" applyFill="1" applyBorder="1" applyAlignment="1">
      <alignment horizontal="right" vertical="center"/>
    </xf>
    <xf numFmtId="43" fontId="5" fillId="2" borderId="9" xfId="2" quotePrefix="1" applyFont="1" applyFill="1" applyBorder="1" applyAlignment="1">
      <alignment horizontal="center" vertical="center"/>
    </xf>
    <xf numFmtId="0" fontId="4" fillId="4" borderId="0" xfId="0" applyFont="1" applyFill="1" applyAlignment="1">
      <alignment horizontal="left" vertical="center" wrapText="1"/>
    </xf>
    <xf numFmtId="0" fontId="12" fillId="4" borderId="0" xfId="0" applyFont="1" applyFill="1" applyAlignment="1">
      <alignment horizontal="left" vertical="center" wrapText="1"/>
    </xf>
    <xf numFmtId="0" fontId="13" fillId="2" borderId="0" xfId="0" applyFont="1" applyFill="1" applyAlignment="1">
      <alignment horizontal="center" vertical="center"/>
    </xf>
    <xf numFmtId="0" fontId="4" fillId="4" borderId="0" xfId="0" applyFont="1" applyFill="1" applyAlignment="1">
      <alignment horizontal="left" vertical="top" wrapText="1"/>
    </xf>
    <xf numFmtId="0" fontId="18" fillId="4" borderId="0" xfId="0" applyFont="1" applyFill="1" applyAlignment="1">
      <alignment horizontal="left" vertical="top" wrapText="1"/>
    </xf>
    <xf numFmtId="0" fontId="10" fillId="4" borderId="13" xfId="0" applyFont="1" applyFill="1" applyBorder="1" applyAlignment="1">
      <alignment horizontal="center" vertical="center"/>
    </xf>
    <xf numFmtId="43" fontId="9" fillId="2" borderId="6" xfId="2" quotePrefix="1" applyFont="1" applyFill="1" applyBorder="1" applyAlignment="1">
      <alignment horizontal="center" vertical="center"/>
    </xf>
    <xf numFmtId="43" fontId="9" fillId="2" borderId="0" xfId="2" quotePrefix="1" applyFont="1" applyFill="1" applyBorder="1" applyAlignment="1">
      <alignment horizontal="center" vertical="center"/>
    </xf>
    <xf numFmtId="0" fontId="19" fillId="4" borderId="0" xfId="0" applyFont="1" applyFill="1" applyAlignment="1">
      <alignment horizontal="center" vertical="center"/>
    </xf>
    <xf numFmtId="0" fontId="4" fillId="2" borderId="0" xfId="0" applyFont="1" applyFill="1"/>
    <xf numFmtId="0" fontId="4" fillId="2" borderId="0" xfId="0" applyFont="1" applyFill="1" applyAlignment="1">
      <alignment vertical="center"/>
    </xf>
    <xf numFmtId="0" fontId="12" fillId="2" borderId="0" xfId="0" applyFont="1" applyFill="1"/>
    <xf numFmtId="0" fontId="16" fillId="4" borderId="0" xfId="0" applyFont="1" applyFill="1"/>
    <xf numFmtId="2" fontId="5" fillId="2" borderId="0" xfId="0" applyNumberFormat="1" applyFont="1" applyFill="1" applyAlignment="1">
      <alignment horizontal="center" vertical="center" wrapText="1"/>
    </xf>
    <xf numFmtId="2" fontId="5" fillId="2" borderId="0" xfId="0" applyNumberFormat="1" applyFont="1" applyFill="1" applyAlignment="1">
      <alignment horizontal="center" vertical="center"/>
    </xf>
    <xf numFmtId="2" fontId="9" fillId="2" borderId="6" xfId="0" applyNumberFormat="1" applyFont="1" applyFill="1" applyBorder="1" applyAlignment="1">
      <alignment horizontal="center" vertical="center" wrapText="1"/>
    </xf>
    <xf numFmtId="2" fontId="9" fillId="2" borderId="6" xfId="0" applyNumberFormat="1" applyFont="1" applyFill="1" applyBorder="1" applyAlignment="1">
      <alignment horizontal="center" vertical="center"/>
    </xf>
    <xf numFmtId="0" fontId="9" fillId="2" borderId="6" xfId="0" quotePrefix="1" applyFont="1" applyFill="1" applyBorder="1" applyAlignment="1">
      <alignment horizontal="center" vertical="center"/>
    </xf>
    <xf numFmtId="0" fontId="4" fillId="2" borderId="14" xfId="0" applyFont="1" applyFill="1" applyBorder="1"/>
    <xf numFmtId="0" fontId="4" fillId="2" borderId="14" xfId="0" applyFont="1" applyFill="1" applyBorder="1" applyAlignment="1">
      <alignment vertical="center"/>
    </xf>
    <xf numFmtId="0" fontId="12" fillId="2" borderId="14" xfId="0" applyFont="1" applyFill="1" applyBorder="1"/>
    <xf numFmtId="0" fontId="4" fillId="2" borderId="15" xfId="0" applyFont="1" applyFill="1" applyBorder="1"/>
    <xf numFmtId="0" fontId="4" fillId="2" borderId="15" xfId="0" applyFont="1" applyFill="1" applyBorder="1" applyAlignment="1">
      <alignment vertical="top"/>
    </xf>
    <xf numFmtId="0" fontId="12" fillId="2" borderId="15" xfId="0" applyFont="1" applyFill="1" applyBorder="1"/>
    <xf numFmtId="0" fontId="5" fillId="2" borderId="9" xfId="0" applyFont="1" applyFill="1" applyBorder="1" applyAlignment="1">
      <alignment horizontal="center" vertical="center"/>
    </xf>
    <xf numFmtId="0" fontId="4" fillId="4" borderId="14" xfId="0" applyFont="1" applyFill="1" applyBorder="1"/>
    <xf numFmtId="0" fontId="16" fillId="4" borderId="14" xfId="0" applyFont="1" applyFill="1" applyBorder="1"/>
    <xf numFmtId="0" fontId="4" fillId="4" borderId="15" xfId="0" applyFont="1" applyFill="1" applyBorder="1"/>
    <xf numFmtId="0" fontId="4" fillId="2" borderId="14" xfId="0" applyFont="1" applyFill="1" applyBorder="1" applyAlignment="1">
      <alignment vertical="top"/>
    </xf>
    <xf numFmtId="0" fontId="4" fillId="2" borderId="0" xfId="0" applyFont="1" applyFill="1" applyAlignment="1">
      <alignment vertical="top"/>
    </xf>
    <xf numFmtId="43" fontId="4" fillId="0" borderId="0" xfId="0" applyNumberFormat="1" applyFont="1" applyAlignment="1">
      <alignment vertical="top"/>
    </xf>
    <xf numFmtId="0" fontId="4" fillId="4" borderId="14" xfId="0" applyFont="1" applyFill="1" applyBorder="1" applyAlignment="1">
      <alignment horizontal="center" vertical="center"/>
    </xf>
    <xf numFmtId="0" fontId="4" fillId="4" borderId="0" xfId="0" applyFont="1" applyFill="1" applyAlignment="1">
      <alignment horizontal="center" vertical="center"/>
    </xf>
    <xf numFmtId="43" fontId="17" fillId="4" borderId="0" xfId="2" applyFont="1" applyFill="1" applyBorder="1" applyAlignment="1">
      <alignment horizontal="center" vertical="center"/>
    </xf>
    <xf numFmtId="0" fontId="4" fillId="4" borderId="15" xfId="0" applyFont="1" applyFill="1" applyBorder="1" applyAlignment="1">
      <alignment horizontal="center" vertical="center"/>
    </xf>
    <xf numFmtId="0" fontId="4" fillId="0" borderId="0" xfId="0" applyFont="1" applyAlignment="1">
      <alignment horizontal="center" vertical="center"/>
    </xf>
    <xf numFmtId="0" fontId="4" fillId="0" borderId="0" xfId="0" quotePrefix="1" applyFont="1"/>
    <xf numFmtId="0" fontId="5" fillId="2" borderId="0" xfId="0" applyFont="1" applyFill="1" applyAlignment="1">
      <alignment horizontal="center" vertical="center"/>
    </xf>
    <xf numFmtId="0" fontId="13" fillId="2" borderId="0" xfId="0" applyFont="1" applyFill="1" applyAlignment="1">
      <alignment horizontal="center" vertical="center"/>
    </xf>
    <xf numFmtId="9" fontId="9" fillId="0" borderId="7" xfId="1" applyFont="1" applyFill="1" applyBorder="1" applyAlignment="1" applyProtection="1">
      <alignment horizontal="center" vertical="center" wrapText="1"/>
      <protection locked="0"/>
    </xf>
    <xf numFmtId="9" fontId="9" fillId="0" borderId="8" xfId="1"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4" fillId="2" borderId="9" xfId="0" applyFont="1" applyFill="1" applyBorder="1" applyAlignment="1">
      <alignment horizontal="left" vertical="top" wrapText="1"/>
    </xf>
    <xf numFmtId="0" fontId="4" fillId="4" borderId="0" xfId="0" applyFont="1" applyFill="1" applyAlignment="1">
      <alignment horizontal="left" vertical="top" wrapText="1"/>
    </xf>
    <xf numFmtId="0" fontId="5" fillId="2" borderId="0" xfId="0" applyFont="1" applyFill="1" applyAlignment="1">
      <alignment horizontal="left" vertical="center" wrapText="1"/>
    </xf>
    <xf numFmtId="0" fontId="12" fillId="4" borderId="0" xfId="0" applyFont="1" applyFill="1" applyAlignment="1">
      <alignment horizontal="left" vertical="center" wrapText="1"/>
    </xf>
    <xf numFmtId="164" fontId="9" fillId="0" borderId="7" xfId="3" applyNumberFormat="1" applyFont="1" applyFill="1" applyBorder="1" applyAlignment="1" applyProtection="1">
      <alignment horizontal="center" vertical="center" wrapText="1"/>
      <protection locked="0"/>
    </xf>
    <xf numFmtId="164" fontId="9" fillId="0" borderId="8" xfId="3" applyNumberFormat="1" applyFont="1" applyFill="1" applyBorder="1" applyAlignment="1" applyProtection="1">
      <alignment horizontal="center" vertical="center" wrapText="1"/>
      <protection locked="0"/>
    </xf>
    <xf numFmtId="9" fontId="14" fillId="0" borderId="7" xfId="1" applyFont="1" applyFill="1" applyBorder="1" applyAlignment="1" applyProtection="1">
      <alignment horizontal="center" vertical="center" wrapText="1"/>
      <protection locked="0"/>
    </xf>
    <xf numFmtId="9" fontId="14" fillId="0" borderId="8" xfId="1" applyFont="1" applyFill="1" applyBorder="1" applyAlignment="1" applyProtection="1">
      <alignment horizontal="center" vertical="center" wrapText="1"/>
      <protection locked="0"/>
    </xf>
    <xf numFmtId="0" fontId="4" fillId="4" borderId="0" xfId="0" applyFont="1" applyFill="1" applyAlignment="1">
      <alignment horizontal="left" vertical="center" wrapText="1"/>
    </xf>
    <xf numFmtId="14" fontId="9" fillId="0" borderId="7" xfId="1" applyNumberFormat="1" applyFont="1" applyFill="1" applyBorder="1" applyAlignment="1" applyProtection="1">
      <alignment horizontal="center" vertical="center" wrapText="1"/>
      <protection locked="0"/>
    </xf>
    <xf numFmtId="14" fontId="9" fillId="0" borderId="8" xfId="1" applyNumberFormat="1" applyFont="1" applyFill="1" applyBorder="1" applyAlignment="1" applyProtection="1">
      <alignment horizontal="center" vertical="center" wrapText="1"/>
      <protection locked="0"/>
    </xf>
    <xf numFmtId="0" fontId="5" fillId="4" borderId="0" xfId="0" applyFont="1" applyFill="1" applyAlignment="1">
      <alignment horizontal="center" vertical="center"/>
    </xf>
    <xf numFmtId="0" fontId="5" fillId="4" borderId="0" xfId="0" quotePrefix="1" applyFont="1" applyFill="1" applyAlignment="1">
      <alignment horizontal="left" vertical="center"/>
    </xf>
    <xf numFmtId="0" fontId="5" fillId="4" borderId="0" xfId="0" applyFont="1" applyFill="1" applyAlignment="1">
      <alignment horizontal="left" vertical="center"/>
    </xf>
    <xf numFmtId="0" fontId="18" fillId="4" borderId="0" xfId="0" applyFont="1" applyFill="1" applyAlignment="1">
      <alignment horizontal="left" vertical="top" wrapText="1"/>
    </xf>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9" xfId="0" applyFont="1" applyFill="1" applyBorder="1" applyAlignment="1">
      <alignment horizontal="center"/>
    </xf>
    <xf numFmtId="0" fontId="16" fillId="4" borderId="9" xfId="0" applyFont="1" applyFill="1" applyBorder="1" applyAlignment="1">
      <alignment horizontal="center"/>
    </xf>
    <xf numFmtId="43" fontId="10" fillId="0" borderId="7" xfId="2" applyFont="1" applyFill="1" applyBorder="1" applyAlignment="1" applyProtection="1">
      <alignment horizontal="center" vertical="center"/>
    </xf>
    <xf numFmtId="43" fontId="10" fillId="0" borderId="8" xfId="2" applyFont="1" applyFill="1" applyBorder="1" applyAlignment="1" applyProtection="1">
      <alignment horizontal="center" vertical="center"/>
    </xf>
    <xf numFmtId="43" fontId="10" fillId="4" borderId="7" xfId="2" applyFont="1" applyFill="1" applyBorder="1" applyAlignment="1" applyProtection="1">
      <alignment horizontal="center" vertical="center"/>
    </xf>
    <xf numFmtId="43" fontId="10" fillId="4" borderId="8" xfId="2" applyFont="1" applyFill="1" applyBorder="1" applyAlignment="1" applyProtection="1">
      <alignment horizontal="center" vertical="center"/>
    </xf>
    <xf numFmtId="43" fontId="17" fillId="4" borderId="0" xfId="2" applyFont="1" applyFill="1" applyBorder="1" applyAlignment="1">
      <alignment horizontal="center" vertical="center"/>
    </xf>
    <xf numFmtId="0" fontId="19" fillId="4" borderId="0" xfId="0" applyFont="1" applyFill="1" applyAlignment="1">
      <alignment horizontal="center" vertical="center"/>
    </xf>
  </cellXfs>
  <cellStyles count="4">
    <cellStyle name="Migliaia" xfId="2" builtinId="3"/>
    <cellStyle name="Normale" xfId="0" builtinId="0" customBuiltin="1"/>
    <cellStyle name="Percentuale" xfId="1" builtinId="5" customBuiltin="1"/>
    <cellStyle name="Valuta" xfId="3" builtinId="4"/>
  </cellStyles>
  <dxfs count="0"/>
  <tableStyles count="0" defaultTableStyle="TableStyleMedium2" defaultPivotStyle="PivotStyleLight16"/>
  <colors>
    <mruColors>
      <color rgb="FF3C3C3C"/>
      <color rgb="FFE4002B"/>
      <color rgb="FF003399"/>
      <color rgb="FFDDEBF7"/>
      <color rgb="FF008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1"/>
  <sheetViews>
    <sheetView tabSelected="1" zoomScaleNormal="100" workbookViewId="0">
      <selection activeCell="N14" sqref="N14"/>
    </sheetView>
  </sheetViews>
  <sheetFormatPr defaultColWidth="8.85546875" defaultRowHeight="12.75" x14ac:dyDescent="0.2"/>
  <cols>
    <col min="1" max="2" width="3" style="5" customWidth="1"/>
    <col min="3" max="3" width="85.5703125" style="5" customWidth="1"/>
    <col min="4" max="4" width="19" style="5" customWidth="1"/>
    <col min="5" max="5" width="4.85546875" style="5" customWidth="1"/>
    <col min="6" max="6" width="1.42578125" style="5" customWidth="1"/>
    <col min="7" max="7" width="19.7109375" style="5" bestFit="1" customWidth="1"/>
    <col min="8" max="9" width="3" style="5" customWidth="1"/>
    <col min="10" max="10" width="3.5703125" style="5" customWidth="1"/>
    <col min="11" max="11" width="10.140625" style="5" bestFit="1" customWidth="1"/>
    <col min="12" max="12" width="15" style="5" bestFit="1" customWidth="1"/>
    <col min="13" max="13" width="14" style="5" bestFit="1" customWidth="1"/>
    <col min="14" max="15" width="8.85546875" style="5"/>
    <col min="16" max="16" width="17.85546875" style="5" bestFit="1" customWidth="1"/>
    <col min="17" max="16384" width="8.85546875" style="5"/>
  </cols>
  <sheetData>
    <row r="1" spans="1:11" ht="6.95" customHeight="1" thickBot="1" x14ac:dyDescent="0.25">
      <c r="A1" s="6"/>
      <c r="B1" s="7"/>
      <c r="C1" s="7"/>
      <c r="D1" s="7"/>
      <c r="E1" s="7"/>
      <c r="F1" s="7"/>
      <c r="G1" s="7"/>
      <c r="H1" s="7"/>
      <c r="I1" s="8"/>
    </row>
    <row r="2" spans="1:11" ht="41.1" customHeight="1" thickBot="1" x14ac:dyDescent="0.25">
      <c r="A2" s="9"/>
      <c r="B2" s="117" t="s">
        <v>48</v>
      </c>
      <c r="C2" s="118"/>
      <c r="D2" s="118"/>
      <c r="E2" s="118"/>
      <c r="F2" s="118"/>
      <c r="G2" s="118"/>
      <c r="H2" s="119"/>
      <c r="I2" s="10"/>
    </row>
    <row r="3" spans="1:11" ht="6.95" customHeight="1" x14ac:dyDescent="0.2">
      <c r="A3" s="9"/>
      <c r="B3" s="69"/>
      <c r="C3" s="11"/>
      <c r="D3" s="11"/>
      <c r="E3" s="11"/>
      <c r="F3" s="11"/>
      <c r="G3" s="11"/>
      <c r="H3" s="11"/>
      <c r="I3" s="10"/>
    </row>
    <row r="4" spans="1:11" s="44" customFormat="1" ht="18.95" customHeight="1" x14ac:dyDescent="0.25">
      <c r="A4" s="33"/>
      <c r="B4" s="70"/>
      <c r="C4" s="97" t="s">
        <v>32</v>
      </c>
      <c r="D4" s="98"/>
      <c r="E4" s="98"/>
      <c r="F4" s="98"/>
      <c r="G4" s="98"/>
      <c r="H4" s="62"/>
      <c r="I4" s="43"/>
    </row>
    <row r="5" spans="1:11" ht="6.95" customHeight="1" thickBot="1" x14ac:dyDescent="0.25">
      <c r="A5" s="9"/>
      <c r="B5" s="120"/>
      <c r="C5" s="120"/>
      <c r="D5" s="120"/>
      <c r="E5" s="120"/>
      <c r="F5" s="120"/>
      <c r="G5" s="120"/>
      <c r="H5" s="120"/>
      <c r="I5" s="10"/>
    </row>
    <row r="6" spans="1:11" ht="6.95" customHeight="1" x14ac:dyDescent="0.2">
      <c r="A6" s="78"/>
      <c r="B6" s="69"/>
      <c r="C6" s="26"/>
      <c r="D6" s="26"/>
      <c r="E6" s="26"/>
      <c r="F6" s="26"/>
      <c r="G6" s="27"/>
      <c r="H6" s="27"/>
      <c r="I6" s="81"/>
    </row>
    <row r="7" spans="1:11" ht="18.95" customHeight="1" x14ac:dyDescent="0.2">
      <c r="A7" s="78"/>
      <c r="B7" s="69"/>
      <c r="C7" s="12" t="s">
        <v>0</v>
      </c>
      <c r="D7" s="97" t="s">
        <v>1</v>
      </c>
      <c r="E7" s="97"/>
      <c r="F7" s="37"/>
      <c r="G7" s="13" t="s">
        <v>2</v>
      </c>
      <c r="H7" s="13"/>
      <c r="I7" s="81"/>
    </row>
    <row r="8" spans="1:11" ht="6.95" customHeight="1" thickBot="1" x14ac:dyDescent="0.25">
      <c r="A8" s="78"/>
      <c r="B8" s="69"/>
      <c r="C8" s="26"/>
      <c r="D8" s="26"/>
      <c r="E8" s="26"/>
      <c r="F8" s="26"/>
      <c r="G8" s="27"/>
      <c r="H8" s="27"/>
      <c r="I8" s="81"/>
    </row>
    <row r="9" spans="1:11" ht="18.95" customHeight="1" thickBot="1" x14ac:dyDescent="0.25">
      <c r="A9" s="78"/>
      <c r="B9" s="69"/>
      <c r="C9" s="12" t="s">
        <v>23</v>
      </c>
      <c r="D9" s="28"/>
      <c r="E9" s="28"/>
      <c r="F9" s="29"/>
      <c r="G9" s="75">
        <f>IF(D11&lt;=DATE(1995,1,1),0,IF(D11&gt;=DATE(2025,1,1),30,30*(D11-DATE(1995,1,1))/(DATE(2025,1,1)-DATE(1995,1,1))))</f>
        <v>0</v>
      </c>
      <c r="H9" s="73"/>
      <c r="I9" s="81"/>
    </row>
    <row r="10" spans="1:11" ht="6.95" customHeight="1" thickBot="1" x14ac:dyDescent="0.25">
      <c r="A10" s="78"/>
      <c r="B10" s="69"/>
      <c r="C10" s="17"/>
      <c r="D10" s="30"/>
      <c r="E10" s="30"/>
      <c r="F10" s="21"/>
      <c r="G10" s="21"/>
      <c r="H10" s="21"/>
      <c r="I10" s="81"/>
    </row>
    <row r="11" spans="1:11" ht="18.95" customHeight="1" thickBot="1" x14ac:dyDescent="0.25">
      <c r="A11" s="78"/>
      <c r="B11" s="69"/>
      <c r="C11" s="31" t="s">
        <v>9</v>
      </c>
      <c r="D11" s="111">
        <v>34700</v>
      </c>
      <c r="E11" s="112"/>
      <c r="F11" s="20"/>
      <c r="G11" s="21"/>
      <c r="H11" s="21"/>
      <c r="I11" s="81"/>
      <c r="K11" s="22"/>
    </row>
    <row r="12" spans="1:11" ht="6.95" customHeight="1" x14ac:dyDescent="0.2">
      <c r="A12" s="78"/>
      <c r="B12" s="69"/>
      <c r="C12" s="32"/>
      <c r="D12" s="21"/>
      <c r="E12" s="21"/>
      <c r="F12" s="20"/>
      <c r="G12" s="21"/>
      <c r="H12" s="21"/>
      <c r="I12" s="81"/>
    </row>
    <row r="13" spans="1:11" ht="26.45" customHeight="1" x14ac:dyDescent="0.2">
      <c r="A13" s="78"/>
      <c r="B13" s="69"/>
      <c r="C13" s="103" t="s">
        <v>49</v>
      </c>
      <c r="D13" s="103"/>
      <c r="E13" s="103"/>
      <c r="F13" s="103"/>
      <c r="G13" s="103"/>
      <c r="H13" s="60"/>
      <c r="I13" s="81"/>
    </row>
    <row r="14" spans="1:11" ht="27.6" customHeight="1" x14ac:dyDescent="0.2">
      <c r="A14" s="78"/>
      <c r="B14" s="69"/>
      <c r="C14" s="110" t="s">
        <v>24</v>
      </c>
      <c r="D14" s="110"/>
      <c r="E14" s="110"/>
      <c r="F14" s="110"/>
      <c r="G14" s="110"/>
      <c r="H14" s="60"/>
      <c r="I14" s="81"/>
    </row>
    <row r="15" spans="1:11" ht="6.95" customHeight="1" thickBot="1" x14ac:dyDescent="0.25">
      <c r="A15" s="78"/>
      <c r="B15" s="69"/>
      <c r="C15" s="102"/>
      <c r="D15" s="102"/>
      <c r="E15" s="102"/>
      <c r="F15" s="102"/>
      <c r="G15" s="102"/>
      <c r="H15" s="20"/>
      <c r="I15" s="81"/>
    </row>
    <row r="16" spans="1:11" ht="6.95" customHeight="1" thickBot="1" x14ac:dyDescent="0.25">
      <c r="A16" s="78"/>
      <c r="B16" s="69"/>
      <c r="C16" s="26"/>
      <c r="D16" s="26"/>
      <c r="E16" s="26"/>
      <c r="F16" s="26"/>
      <c r="G16" s="27"/>
      <c r="H16" s="27"/>
      <c r="I16" s="81"/>
    </row>
    <row r="17" spans="1:16" ht="18.95" customHeight="1" thickBot="1" x14ac:dyDescent="0.25">
      <c r="A17" s="78"/>
      <c r="B17" s="69"/>
      <c r="C17" s="12" t="s">
        <v>26</v>
      </c>
      <c r="D17" s="106">
        <v>0</v>
      </c>
      <c r="E17" s="107"/>
      <c r="F17" s="11"/>
      <c r="G17" s="76">
        <f>IF(OR(D17&lt;=0, D17&gt;=3000000), 0, IF(D17&lt;300000, (D17/300000)*30, 30-((D17-300000)/(3000000-300000))*30))</f>
        <v>0</v>
      </c>
      <c r="H17" s="74"/>
      <c r="I17" s="81"/>
      <c r="L17" s="96"/>
    </row>
    <row r="18" spans="1:16" s="34" customFormat="1" ht="6.95" customHeight="1" x14ac:dyDescent="0.25">
      <c r="A18" s="79"/>
      <c r="B18" s="70"/>
      <c r="C18" s="105"/>
      <c r="D18" s="105"/>
      <c r="E18" s="105"/>
      <c r="F18" s="105"/>
      <c r="G18" s="105"/>
      <c r="H18" s="61"/>
      <c r="I18" s="82"/>
    </row>
    <row r="19" spans="1:16" s="34" customFormat="1" ht="14.1" customHeight="1" x14ac:dyDescent="0.25">
      <c r="A19" s="79"/>
      <c r="B19" s="70"/>
      <c r="C19" s="103" t="s">
        <v>33</v>
      </c>
      <c r="D19" s="103"/>
      <c r="E19" s="103"/>
      <c r="F19" s="103"/>
      <c r="G19" s="103"/>
      <c r="H19" s="63"/>
      <c r="I19" s="82"/>
    </row>
    <row r="20" spans="1:16" s="34" customFormat="1" ht="78.599999999999994" customHeight="1" x14ac:dyDescent="0.25">
      <c r="A20" s="79"/>
      <c r="B20" s="70"/>
      <c r="C20" s="103" t="s">
        <v>50</v>
      </c>
      <c r="D20" s="103"/>
      <c r="E20" s="103"/>
      <c r="F20" s="103"/>
      <c r="G20" s="103"/>
      <c r="H20" s="63"/>
      <c r="I20" s="82"/>
    </row>
    <row r="21" spans="1:16" s="34" customFormat="1" ht="41.1" customHeight="1" x14ac:dyDescent="0.25">
      <c r="A21" s="79"/>
      <c r="B21" s="70"/>
      <c r="C21" s="103" t="s">
        <v>51</v>
      </c>
      <c r="D21" s="103"/>
      <c r="E21" s="103"/>
      <c r="F21" s="103"/>
      <c r="G21" s="103"/>
      <c r="H21" s="63"/>
      <c r="I21" s="82"/>
    </row>
    <row r="22" spans="1:16" s="34" customFormat="1" ht="54.6" customHeight="1" x14ac:dyDescent="0.25">
      <c r="A22" s="79"/>
      <c r="B22" s="70"/>
      <c r="C22" s="116" t="s">
        <v>52</v>
      </c>
      <c r="D22" s="116"/>
      <c r="E22" s="116"/>
      <c r="F22" s="116"/>
      <c r="G22" s="116"/>
      <c r="H22" s="64"/>
      <c r="I22" s="82"/>
    </row>
    <row r="23" spans="1:16" s="34" customFormat="1" ht="24.95" customHeight="1" x14ac:dyDescent="0.25">
      <c r="A23" s="79"/>
      <c r="B23" s="70"/>
      <c r="C23" s="110" t="s">
        <v>29</v>
      </c>
      <c r="D23" s="110"/>
      <c r="E23" s="110"/>
      <c r="F23" s="110"/>
      <c r="G23" s="110"/>
      <c r="H23" s="60"/>
      <c r="I23" s="82"/>
    </row>
    <row r="24" spans="1:16" ht="6.95" customHeight="1" thickBot="1" x14ac:dyDescent="0.25">
      <c r="A24" s="78"/>
      <c r="B24" s="69"/>
      <c r="C24" s="102"/>
      <c r="D24" s="102"/>
      <c r="E24" s="102"/>
      <c r="F24" s="102"/>
      <c r="G24" s="102"/>
      <c r="H24" s="20"/>
      <c r="I24" s="81"/>
    </row>
    <row r="25" spans="1:16" ht="6.95" customHeight="1" thickBot="1" x14ac:dyDescent="0.25">
      <c r="A25" s="78"/>
      <c r="B25" s="69"/>
      <c r="C25" s="12"/>
      <c r="D25" s="13"/>
      <c r="E25" s="13"/>
      <c r="F25" s="13"/>
      <c r="G25" s="12"/>
      <c r="H25" s="12"/>
      <c r="I25" s="81"/>
    </row>
    <row r="26" spans="1:16" ht="18.95" customHeight="1" thickBot="1" x14ac:dyDescent="0.25">
      <c r="A26" s="78"/>
      <c r="B26" s="69"/>
      <c r="C26" s="104" t="s">
        <v>25</v>
      </c>
      <c r="D26" s="104"/>
      <c r="E26" s="104"/>
      <c r="F26" s="14"/>
      <c r="G26" s="76">
        <f>IF(D28&lt;=50,20,IF(D28&gt;=70,0,70-D28))</f>
        <v>0</v>
      </c>
      <c r="H26" s="74"/>
      <c r="I26" s="81"/>
    </row>
    <row r="27" spans="1:16" ht="6.95" customHeight="1" thickBot="1" x14ac:dyDescent="0.25">
      <c r="A27" s="78"/>
      <c r="B27" s="69"/>
      <c r="C27" s="15"/>
      <c r="D27" s="12"/>
      <c r="E27" s="12"/>
      <c r="F27" s="12"/>
      <c r="G27" s="12"/>
      <c r="H27" s="12"/>
      <c r="I27" s="81"/>
    </row>
    <row r="28" spans="1:16" ht="18.95" customHeight="1" thickBot="1" x14ac:dyDescent="0.25">
      <c r="A28" s="78"/>
      <c r="B28" s="69"/>
      <c r="C28" s="16" t="s">
        <v>7</v>
      </c>
      <c r="D28" s="18">
        <v>70</v>
      </c>
      <c r="E28" s="19" t="s">
        <v>6</v>
      </c>
      <c r="F28" s="20"/>
      <c r="G28" s="21"/>
      <c r="H28" s="21"/>
      <c r="I28" s="81"/>
      <c r="L28" s="22"/>
      <c r="M28" s="23"/>
      <c r="P28" s="23"/>
    </row>
    <row r="29" spans="1:16" ht="6.95" customHeight="1" x14ac:dyDescent="0.2">
      <c r="A29" s="78"/>
      <c r="B29" s="69"/>
      <c r="C29" s="24"/>
      <c r="D29" s="20"/>
      <c r="E29" s="20"/>
      <c r="F29" s="20"/>
      <c r="G29" s="21"/>
      <c r="H29" s="21"/>
      <c r="I29" s="81"/>
      <c r="P29" s="25"/>
    </row>
    <row r="30" spans="1:16" s="34" customFormat="1" ht="13.5" customHeight="1" x14ac:dyDescent="0.25">
      <c r="A30" s="79"/>
      <c r="B30" s="70"/>
      <c r="C30" s="103" t="s">
        <v>35</v>
      </c>
      <c r="D30" s="103"/>
      <c r="E30" s="103"/>
      <c r="F30" s="103"/>
      <c r="G30" s="103"/>
      <c r="H30" s="63"/>
      <c r="I30" s="82"/>
    </row>
    <row r="31" spans="1:16" s="34" customFormat="1" ht="27" customHeight="1" x14ac:dyDescent="0.25">
      <c r="A31" s="88"/>
      <c r="B31" s="89"/>
      <c r="C31" s="103" t="s">
        <v>27</v>
      </c>
      <c r="D31" s="103"/>
      <c r="E31" s="103"/>
      <c r="F31" s="103"/>
      <c r="G31" s="103"/>
      <c r="H31" s="63"/>
      <c r="I31" s="82"/>
      <c r="P31" s="90"/>
    </row>
    <row r="32" spans="1:16" ht="6.95" customHeight="1" thickBot="1" x14ac:dyDescent="0.25">
      <c r="A32" s="78"/>
      <c r="B32" s="69"/>
      <c r="C32" s="102"/>
      <c r="D32" s="102"/>
      <c r="E32" s="102"/>
      <c r="F32" s="102"/>
      <c r="G32" s="102"/>
      <c r="H32" s="20"/>
      <c r="I32" s="81"/>
    </row>
    <row r="33" spans="1:13" ht="6.95" customHeight="1" thickBot="1" x14ac:dyDescent="0.25">
      <c r="A33" s="78"/>
      <c r="B33" s="69"/>
      <c r="C33" s="20"/>
      <c r="D33" s="20"/>
      <c r="E33" s="20"/>
      <c r="F33" s="20"/>
      <c r="G33" s="21"/>
      <c r="H33" s="21"/>
      <c r="I33" s="81"/>
    </row>
    <row r="34" spans="1:13" ht="18.95" customHeight="1" thickBot="1" x14ac:dyDescent="0.25">
      <c r="A34" s="78"/>
      <c r="B34" s="69"/>
      <c r="C34" s="12" t="s">
        <v>34</v>
      </c>
      <c r="D34" s="99" t="s">
        <v>3</v>
      </c>
      <c r="E34" s="100"/>
      <c r="F34" s="35"/>
      <c r="G34" s="77">
        <f>+IF(D34="SI",10,0)</f>
        <v>0</v>
      </c>
      <c r="H34" s="39"/>
      <c r="I34" s="81"/>
    </row>
    <row r="35" spans="1:13" ht="6.95" customHeight="1" x14ac:dyDescent="0.2">
      <c r="A35" s="78"/>
      <c r="B35" s="69"/>
      <c r="C35" s="20"/>
      <c r="D35" s="20"/>
      <c r="E35" s="20"/>
      <c r="F35" s="20"/>
      <c r="G35" s="21"/>
      <c r="H35" s="21"/>
      <c r="I35" s="81"/>
    </row>
    <row r="36" spans="1:13" s="34" customFormat="1" ht="27.95" customHeight="1" x14ac:dyDescent="0.25">
      <c r="A36" s="79"/>
      <c r="B36" s="70"/>
      <c r="C36" s="103" t="s">
        <v>36</v>
      </c>
      <c r="D36" s="103"/>
      <c r="E36" s="103"/>
      <c r="F36" s="103"/>
      <c r="G36" s="103"/>
      <c r="H36" s="63"/>
      <c r="I36" s="82"/>
    </row>
    <row r="37" spans="1:13" s="36" customFormat="1" ht="119.1" customHeight="1" x14ac:dyDescent="0.2">
      <c r="A37" s="80"/>
      <c r="B37" s="71"/>
      <c r="C37" s="101" t="s">
        <v>53</v>
      </c>
      <c r="D37" s="101"/>
      <c r="E37" s="101"/>
      <c r="F37" s="101"/>
      <c r="G37" s="101"/>
      <c r="H37" s="20"/>
      <c r="I37" s="83"/>
    </row>
    <row r="38" spans="1:13" ht="6.95" customHeight="1" thickBot="1" x14ac:dyDescent="0.25">
      <c r="A38" s="78"/>
      <c r="B38" s="69"/>
      <c r="C38" s="102"/>
      <c r="D38" s="102"/>
      <c r="E38" s="102"/>
      <c r="F38" s="102"/>
      <c r="G38" s="102"/>
      <c r="H38" s="20"/>
      <c r="I38" s="81"/>
    </row>
    <row r="39" spans="1:13" ht="6.95" customHeight="1" thickBot="1" x14ac:dyDescent="0.25">
      <c r="A39" s="78"/>
      <c r="B39" s="69"/>
      <c r="C39" s="26"/>
      <c r="D39" s="26"/>
      <c r="E39" s="26"/>
      <c r="F39" s="26"/>
      <c r="G39" s="27"/>
      <c r="H39" s="27"/>
      <c r="I39" s="81"/>
    </row>
    <row r="40" spans="1:13" ht="18.95" customHeight="1" thickBot="1" x14ac:dyDescent="0.25">
      <c r="A40" s="78"/>
      <c r="B40" s="69"/>
      <c r="C40" s="12" t="s">
        <v>37</v>
      </c>
      <c r="D40" s="37"/>
      <c r="E40" s="37"/>
      <c r="F40" s="35"/>
      <c r="G40" s="77">
        <f>+IF(D42="Nessuna",0,10)</f>
        <v>0</v>
      </c>
      <c r="H40" s="39"/>
      <c r="I40" s="81"/>
    </row>
    <row r="41" spans="1:13" ht="6.95" customHeight="1" thickBot="1" x14ac:dyDescent="0.25">
      <c r="A41" s="78"/>
      <c r="B41" s="69"/>
      <c r="C41" s="12"/>
      <c r="D41" s="38"/>
      <c r="E41" s="38"/>
      <c r="F41" s="35"/>
      <c r="G41" s="39"/>
      <c r="H41" s="39"/>
      <c r="I41" s="81"/>
    </row>
    <row r="42" spans="1:13" ht="18.95" customHeight="1" thickBot="1" x14ac:dyDescent="0.25">
      <c r="A42" s="78"/>
      <c r="B42" s="69"/>
      <c r="C42" s="40" t="s">
        <v>10</v>
      </c>
      <c r="D42" s="108" t="s">
        <v>22</v>
      </c>
      <c r="E42" s="109"/>
      <c r="F42" s="35"/>
      <c r="G42" s="39"/>
      <c r="H42" s="39"/>
      <c r="I42" s="81"/>
      <c r="M42" s="36"/>
    </row>
    <row r="43" spans="1:13" ht="6.95" customHeight="1" x14ac:dyDescent="0.2">
      <c r="A43" s="78"/>
      <c r="B43" s="69"/>
      <c r="C43" s="20"/>
      <c r="D43" s="20"/>
      <c r="E43" s="20"/>
      <c r="F43" s="20"/>
      <c r="G43" s="21"/>
      <c r="H43" s="21"/>
      <c r="I43" s="81"/>
    </row>
    <row r="44" spans="1:13" s="36" customFormat="1" ht="26.1" customHeight="1" x14ac:dyDescent="0.2">
      <c r="A44" s="80"/>
      <c r="B44" s="71"/>
      <c r="C44" s="101" t="s">
        <v>54</v>
      </c>
      <c r="D44" s="101"/>
      <c r="E44" s="101"/>
      <c r="F44" s="101"/>
      <c r="G44" s="101"/>
      <c r="H44" s="20"/>
      <c r="I44" s="83"/>
    </row>
    <row r="45" spans="1:13" s="34" customFormat="1" ht="41.1" customHeight="1" x14ac:dyDescent="0.25">
      <c r="A45" s="79"/>
      <c r="B45" s="70"/>
      <c r="C45" s="116" t="s">
        <v>47</v>
      </c>
      <c r="D45" s="116"/>
      <c r="E45" s="116"/>
      <c r="F45" s="116"/>
      <c r="G45" s="116"/>
      <c r="H45" s="64"/>
      <c r="I45" s="82"/>
    </row>
    <row r="46" spans="1:13" ht="6.95" customHeight="1" thickBot="1" x14ac:dyDescent="0.25">
      <c r="A46" s="78"/>
      <c r="B46" s="69"/>
      <c r="C46" s="102"/>
      <c r="D46" s="102"/>
      <c r="E46" s="102"/>
      <c r="F46" s="102"/>
      <c r="G46" s="102"/>
      <c r="H46" s="20"/>
      <c r="I46" s="81"/>
    </row>
    <row r="47" spans="1:13" ht="6.95" customHeight="1" thickBot="1" x14ac:dyDescent="0.25">
      <c r="A47" s="78"/>
      <c r="B47" s="69"/>
      <c r="C47" s="26"/>
      <c r="D47" s="26"/>
      <c r="E47" s="26"/>
      <c r="F47" s="26"/>
      <c r="G47" s="27"/>
      <c r="H47" s="27"/>
      <c r="I47" s="81"/>
    </row>
    <row r="48" spans="1:13" ht="18.95" customHeight="1" thickBot="1" x14ac:dyDescent="0.25">
      <c r="A48" s="78"/>
      <c r="B48" s="69"/>
      <c r="C48" s="41" t="s">
        <v>4</v>
      </c>
      <c r="D48" s="29"/>
      <c r="E48" s="29"/>
      <c r="F48" s="42"/>
      <c r="G48" s="76">
        <f>+G26+G9+G17+G34+G40</f>
        <v>0</v>
      </c>
      <c r="H48" s="74"/>
      <c r="I48" s="81"/>
    </row>
    <row r="49" spans="1:9" ht="6.95" customHeight="1" thickBot="1" x14ac:dyDescent="0.25">
      <c r="A49" s="78"/>
      <c r="B49" s="120"/>
      <c r="C49" s="120"/>
      <c r="D49" s="120"/>
      <c r="E49" s="120"/>
      <c r="F49" s="120"/>
      <c r="G49" s="120"/>
      <c r="H49" s="120"/>
      <c r="I49" s="81"/>
    </row>
    <row r="50" spans="1:9" ht="6.95" customHeight="1" x14ac:dyDescent="0.2">
      <c r="A50" s="52"/>
      <c r="B50" s="48"/>
      <c r="C50" s="48"/>
      <c r="D50" s="48"/>
      <c r="E50" s="48"/>
      <c r="F50" s="48"/>
      <c r="G50" s="48"/>
      <c r="H50" s="48"/>
      <c r="I50" s="53"/>
    </row>
    <row r="51" spans="1:9" ht="18.95" customHeight="1" x14ac:dyDescent="0.2">
      <c r="A51" s="52"/>
      <c r="B51" s="48"/>
      <c r="C51" s="97" t="s">
        <v>31</v>
      </c>
      <c r="D51" s="97"/>
      <c r="E51" s="97"/>
      <c r="F51" s="97"/>
      <c r="G51" s="97"/>
      <c r="H51" s="13"/>
      <c r="I51" s="53"/>
    </row>
    <row r="52" spans="1:9" ht="6.95" customHeight="1" thickBot="1" x14ac:dyDescent="0.25">
      <c r="A52" s="52"/>
      <c r="B52" s="51"/>
      <c r="C52" s="84"/>
      <c r="D52" s="84"/>
      <c r="E52" s="84"/>
      <c r="F52" s="84"/>
      <c r="G52" s="84"/>
      <c r="H52" s="84"/>
      <c r="I52" s="53"/>
    </row>
    <row r="53" spans="1:9" ht="6.95" customHeight="1" x14ac:dyDescent="0.2">
      <c r="A53" s="85"/>
      <c r="B53" s="48"/>
      <c r="C53" s="13"/>
      <c r="D53" s="13"/>
      <c r="E53" s="13"/>
      <c r="F53" s="13"/>
      <c r="G53" s="13"/>
      <c r="H53" s="13"/>
      <c r="I53" s="87"/>
    </row>
    <row r="54" spans="1:9" s="95" customFormat="1" ht="15.95" customHeight="1" x14ac:dyDescent="0.25">
      <c r="A54" s="91"/>
      <c r="B54" s="92"/>
      <c r="C54" s="92"/>
      <c r="D54" s="126" t="s">
        <v>40</v>
      </c>
      <c r="E54" s="126"/>
      <c r="F54" s="92"/>
      <c r="G54" s="93" t="s">
        <v>38</v>
      </c>
      <c r="H54" s="93"/>
      <c r="I54" s="94"/>
    </row>
    <row r="55" spans="1:9" ht="6.95" customHeight="1" thickBot="1" x14ac:dyDescent="0.25">
      <c r="A55" s="85"/>
      <c r="B55" s="48"/>
      <c r="C55" s="48"/>
      <c r="D55" s="48"/>
      <c r="E55" s="48"/>
      <c r="F55" s="48"/>
      <c r="G55" s="48"/>
      <c r="H55" s="48"/>
      <c r="I55" s="87"/>
    </row>
    <row r="56" spans="1:9" ht="18.95" customHeight="1" thickBot="1" x14ac:dyDescent="0.25">
      <c r="A56" s="85"/>
      <c r="B56" s="48"/>
      <c r="C56" s="12" t="s">
        <v>39</v>
      </c>
      <c r="D56" s="122">
        <v>0</v>
      </c>
      <c r="E56" s="123"/>
      <c r="F56" s="65"/>
      <c r="G56" s="66">
        <f>+D56*(D28/100)</f>
        <v>0</v>
      </c>
      <c r="H56" s="67"/>
      <c r="I56" s="87"/>
    </row>
    <row r="57" spans="1:9" ht="15.95" customHeight="1" x14ac:dyDescent="0.2">
      <c r="A57" s="85"/>
      <c r="B57" s="48"/>
      <c r="C57" s="127" t="str">
        <f>+IF(D56&lt;25000,"Attenzione! Le Spese Ammissibili da Rendicontare sono inferiori al limite minimo di 25.000 euro","OK! Le Spese Ammissibili da rendicontare sono sufficienti")</f>
        <v>Attenzione! Le Spese Ammissibili da Rendicontare sono inferiori al limite minimo di 25.000 euro</v>
      </c>
      <c r="D57" s="127"/>
      <c r="E57" s="127"/>
      <c r="F57" s="127"/>
      <c r="G57" s="127"/>
      <c r="H57" s="68"/>
      <c r="I57" s="87"/>
    </row>
    <row r="58" spans="1:9" ht="6.95" customHeight="1" thickBot="1" x14ac:dyDescent="0.25">
      <c r="A58" s="85"/>
      <c r="B58" s="48"/>
      <c r="C58" s="12"/>
      <c r="D58" s="54"/>
      <c r="E58" s="45"/>
      <c r="F58" s="46"/>
      <c r="G58" s="47"/>
      <c r="H58" s="47"/>
      <c r="I58" s="87"/>
    </row>
    <row r="59" spans="1:9" ht="18.95" customHeight="1" thickBot="1" x14ac:dyDescent="0.25">
      <c r="A59" s="85"/>
      <c r="B59" s="48"/>
      <c r="C59" s="12" t="s">
        <v>41</v>
      </c>
      <c r="D59" s="124">
        <f>+D56*0.2</f>
        <v>0</v>
      </c>
      <c r="E59" s="125"/>
      <c r="F59" s="48"/>
      <c r="G59" s="66">
        <f>+D59*D28/100</f>
        <v>0</v>
      </c>
      <c r="H59" s="67"/>
      <c r="I59" s="87"/>
    </row>
    <row r="60" spans="1:9" ht="6.95" customHeight="1" x14ac:dyDescent="0.2">
      <c r="A60" s="85"/>
      <c r="B60" s="48"/>
      <c r="C60" s="48"/>
      <c r="D60" s="48"/>
      <c r="E60" s="48"/>
      <c r="F60" s="48"/>
      <c r="G60" s="48"/>
      <c r="H60" s="48"/>
      <c r="I60" s="87"/>
    </row>
    <row r="61" spans="1:9" s="95" customFormat="1" ht="14.45" customHeight="1" x14ac:dyDescent="0.25">
      <c r="A61" s="91"/>
      <c r="B61" s="92"/>
      <c r="C61" s="92"/>
      <c r="D61" s="126" t="s">
        <v>42</v>
      </c>
      <c r="E61" s="126"/>
      <c r="F61" s="92"/>
      <c r="G61" s="92"/>
      <c r="H61" s="92"/>
      <c r="I61" s="94"/>
    </row>
    <row r="62" spans="1:9" ht="6.95" customHeight="1" thickBot="1" x14ac:dyDescent="0.25">
      <c r="A62" s="85"/>
      <c r="B62" s="48"/>
      <c r="C62" s="48"/>
      <c r="D62" s="48"/>
      <c r="E62" s="48"/>
      <c r="F62" s="48"/>
      <c r="G62" s="48"/>
      <c r="H62" s="48"/>
      <c r="I62" s="87"/>
    </row>
    <row r="63" spans="1:9" ht="18.95" customHeight="1" thickBot="1" x14ac:dyDescent="0.25">
      <c r="A63" s="85"/>
      <c r="B63" s="48"/>
      <c r="C63" s="12" t="s">
        <v>43</v>
      </c>
      <c r="D63" s="99" t="s">
        <v>3</v>
      </c>
      <c r="E63" s="100"/>
      <c r="F63" s="48"/>
      <c r="G63" s="66">
        <f>+IF(D63="SI",4954.8,0)</f>
        <v>0</v>
      </c>
      <c r="H63" s="67"/>
      <c r="I63" s="87"/>
    </row>
    <row r="64" spans="1:9" ht="15.95" customHeight="1" x14ac:dyDescent="0.2">
      <c r="A64" s="85"/>
      <c r="B64" s="48"/>
      <c r="C64" s="12" t="s">
        <v>44</v>
      </c>
      <c r="D64" s="37"/>
      <c r="E64" s="38"/>
      <c r="F64" s="48"/>
      <c r="G64" s="47"/>
      <c r="H64" s="47"/>
      <c r="I64" s="87"/>
    </row>
    <row r="65" spans="1:9" ht="6.95" customHeight="1" thickBot="1" x14ac:dyDescent="0.35">
      <c r="A65" s="86"/>
      <c r="B65" s="72"/>
      <c r="C65" s="55"/>
      <c r="D65" s="55"/>
      <c r="E65" s="55"/>
      <c r="F65" s="48"/>
      <c r="G65" s="48"/>
      <c r="H65" s="48"/>
      <c r="I65" s="87"/>
    </row>
    <row r="66" spans="1:9" ht="18.95" customHeight="1" thickBot="1" x14ac:dyDescent="0.25">
      <c r="A66" s="86"/>
      <c r="B66" s="72"/>
      <c r="C66" s="114" t="s">
        <v>45</v>
      </c>
      <c r="D66" s="115"/>
      <c r="E66" s="115"/>
      <c r="F66" s="48"/>
      <c r="G66" s="66">
        <f>+IF(D56&lt;25000,0,+G56+G59+G63)</f>
        <v>0</v>
      </c>
      <c r="H66" s="47"/>
      <c r="I66" s="87"/>
    </row>
    <row r="67" spans="1:9" ht="6.95" customHeight="1" thickBot="1" x14ac:dyDescent="0.25">
      <c r="A67" s="86"/>
      <c r="B67" s="72"/>
      <c r="C67" s="58"/>
      <c r="D67" s="58"/>
      <c r="E67" s="58"/>
      <c r="F67" s="51"/>
      <c r="G67" s="59"/>
      <c r="H67" s="47"/>
      <c r="I67" s="87"/>
    </row>
    <row r="68" spans="1:9" ht="6.95" customHeight="1" thickBot="1" x14ac:dyDescent="0.35">
      <c r="A68" s="86"/>
      <c r="B68" s="72"/>
      <c r="C68" s="55"/>
      <c r="D68" s="55"/>
      <c r="E68" s="55"/>
      <c r="F68" s="48"/>
      <c r="G68" s="48"/>
      <c r="H68" s="48"/>
      <c r="I68" s="87"/>
    </row>
    <row r="69" spans="1:9" ht="18.95" customHeight="1" thickBot="1" x14ac:dyDescent="0.25">
      <c r="A69" s="86"/>
      <c r="B69" s="72"/>
      <c r="C69" s="113" t="s">
        <v>46</v>
      </c>
      <c r="D69" s="113"/>
      <c r="E69" s="113"/>
      <c r="F69" s="48"/>
      <c r="G69" s="66">
        <f>+IF(G66&gt;=100000,100000,+G66)</f>
        <v>0</v>
      </c>
      <c r="H69" s="47"/>
      <c r="I69" s="87"/>
    </row>
    <row r="70" spans="1:9" ht="6.95" customHeight="1" thickBot="1" x14ac:dyDescent="0.25">
      <c r="A70" s="86"/>
      <c r="B70" s="121"/>
      <c r="C70" s="121"/>
      <c r="D70" s="121"/>
      <c r="E70" s="121"/>
      <c r="F70" s="121"/>
      <c r="G70" s="121"/>
      <c r="H70" s="121"/>
      <c r="I70" s="87"/>
    </row>
    <row r="71" spans="1:9" ht="6.95" customHeight="1" thickBot="1" x14ac:dyDescent="0.25">
      <c r="A71" s="56"/>
      <c r="B71" s="49"/>
      <c r="C71" s="49"/>
      <c r="D71" s="49"/>
      <c r="E71" s="50"/>
      <c r="F71" s="51"/>
      <c r="G71" s="51"/>
      <c r="H71" s="51"/>
      <c r="I71" s="57"/>
    </row>
  </sheetData>
  <sheetProtection algorithmName="SHA-512" hashValue="lPQ+7NzA2hvtgSQ39NWTWDUY0dbbJr6g8eNjPm2K3PzzKRW+LtmaxMT+3i+7fCr0M7W6RfoGk0w1rdMp8dhCNg==" saltValue="6iJmqOg8nYOHPiXNAdZLoQ==" spinCount="100000" sheet="1" objects="1" scenarios="1"/>
  <mergeCells count="39">
    <mergeCell ref="B2:H2"/>
    <mergeCell ref="B5:H5"/>
    <mergeCell ref="B49:H49"/>
    <mergeCell ref="B70:H70"/>
    <mergeCell ref="D56:E56"/>
    <mergeCell ref="D59:E59"/>
    <mergeCell ref="D63:E63"/>
    <mergeCell ref="D54:E54"/>
    <mergeCell ref="D61:E61"/>
    <mergeCell ref="C57:G57"/>
    <mergeCell ref="D7:E7"/>
    <mergeCell ref="C19:G19"/>
    <mergeCell ref="C20:G20"/>
    <mergeCell ref="C22:G22"/>
    <mergeCell ref="C30:G30"/>
    <mergeCell ref="C51:G51"/>
    <mergeCell ref="C69:E69"/>
    <mergeCell ref="C66:E66"/>
    <mergeCell ref="C46:G46"/>
    <mergeCell ref="C44:G44"/>
    <mergeCell ref="C45:G45"/>
    <mergeCell ref="D42:E42"/>
    <mergeCell ref="C23:G23"/>
    <mergeCell ref="C38:G38"/>
    <mergeCell ref="D11:E11"/>
    <mergeCell ref="C14:G14"/>
    <mergeCell ref="C15:G15"/>
    <mergeCell ref="C4:G4"/>
    <mergeCell ref="D34:E34"/>
    <mergeCell ref="C37:G37"/>
    <mergeCell ref="C24:G24"/>
    <mergeCell ref="C31:G31"/>
    <mergeCell ref="C13:G13"/>
    <mergeCell ref="C26:E26"/>
    <mergeCell ref="C21:G21"/>
    <mergeCell ref="C32:G32"/>
    <mergeCell ref="C18:G18"/>
    <mergeCell ref="D17:E17"/>
    <mergeCell ref="C36:G36"/>
  </mergeCells>
  <dataValidations count="1">
    <dataValidation type="decimal" allowBlank="1" showInputMessage="1" showErrorMessage="1" sqref="D28" xr:uid="{E2758D81-2596-45C6-BB19-B25E0DE008CB}">
      <formula1>50</formula1>
      <formula2>70</formula2>
    </dataValidation>
  </dataValidations>
  <printOptions horizontalCentered="1"/>
  <pageMargins left="0.23622047244094491" right="0.23622047244094491" top="0.74803149606299213" bottom="0.74803149606299213" header="0.31496062992125984" footer="0.31496062992125984"/>
  <pageSetup paperSize="9" scale="61"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Servizio!#REF!</xm:f>
          </x14:formula1>
          <xm:sqref>D48:E48</xm:sqref>
        </x14:dataValidation>
        <x14:dataValidation type="list" allowBlank="1" showInputMessage="1" showErrorMessage="1" xr:uid="{22A0FAE9-2E4B-4421-BEBB-40BD858726E5}">
          <x14:formula1>
            <xm:f>Servizio!$A$2:$A$3</xm:f>
          </x14:formula1>
          <xm:sqref>D34:E34 D41:E41</xm:sqref>
        </x14:dataValidation>
        <x14:dataValidation type="list" allowBlank="1" showInputMessage="1" showErrorMessage="1" xr:uid="{8F919581-68C2-4FC2-BD1C-4C4BEDC6405B}">
          <x14:formula1>
            <xm:f>Servizio!$B$2:$B$13</xm:f>
          </x14:formula1>
          <xm:sqref>D42:E42</xm:sqref>
        </x14:dataValidation>
        <x14:dataValidation type="list" allowBlank="1" showInputMessage="1" showErrorMessage="1" xr:uid="{9D90A9DE-7E03-4F54-B1A2-1336C5CE61DE}">
          <x14:formula1>
            <xm:f>Servizio!$C$2:$C$3</xm:f>
          </x14:formula1>
          <xm:sqref>E64 D63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election activeCell="C4" sqref="C4"/>
    </sheetView>
  </sheetViews>
  <sheetFormatPr defaultColWidth="12.140625" defaultRowHeight="12.75" x14ac:dyDescent="0.25"/>
  <cols>
    <col min="1" max="1" width="11.5703125" style="1" customWidth="1"/>
    <col min="2" max="2" width="35.5703125" style="1" bestFit="1" customWidth="1"/>
    <col min="3" max="3" width="26.42578125" style="1" customWidth="1"/>
    <col min="4" max="16384" width="12.140625" style="1"/>
  </cols>
  <sheetData>
    <row r="1" spans="1:3" s="3" customFormat="1" x14ac:dyDescent="0.25">
      <c r="A1" s="4" t="s">
        <v>8</v>
      </c>
      <c r="B1" s="3" t="s">
        <v>11</v>
      </c>
      <c r="C1" s="3" t="s">
        <v>30</v>
      </c>
    </row>
    <row r="2" spans="1:3" s="3" customFormat="1" x14ac:dyDescent="0.25">
      <c r="A2" s="2" t="s">
        <v>3</v>
      </c>
      <c r="B2" s="1" t="s">
        <v>22</v>
      </c>
      <c r="C2" s="2" t="s">
        <v>3</v>
      </c>
    </row>
    <row r="3" spans="1:3" ht="14.45" customHeight="1" x14ac:dyDescent="0.25">
      <c r="A3" s="2" t="s">
        <v>5</v>
      </c>
      <c r="B3" s="1" t="s">
        <v>12</v>
      </c>
      <c r="C3" s="2" t="s">
        <v>5</v>
      </c>
    </row>
    <row r="4" spans="1:3" x14ac:dyDescent="0.25">
      <c r="B4" s="1" t="s">
        <v>13</v>
      </c>
    </row>
    <row r="5" spans="1:3" x14ac:dyDescent="0.25">
      <c r="B5" s="1" t="s">
        <v>14</v>
      </c>
    </row>
    <row r="6" spans="1:3" x14ac:dyDescent="0.25">
      <c r="B6" s="1" t="s">
        <v>21</v>
      </c>
    </row>
    <row r="7" spans="1:3" s="3" customFormat="1" ht="14.45" customHeight="1" x14ac:dyDescent="0.25">
      <c r="A7" s="1"/>
      <c r="B7" s="1" t="s">
        <v>15</v>
      </c>
    </row>
    <row r="8" spans="1:3" x14ac:dyDescent="0.25">
      <c r="B8" s="1" t="s">
        <v>16</v>
      </c>
    </row>
    <row r="9" spans="1:3" x14ac:dyDescent="0.25">
      <c r="B9" s="1" t="s">
        <v>28</v>
      </c>
    </row>
    <row r="10" spans="1:3" x14ac:dyDescent="0.25">
      <c r="B10" s="1" t="s">
        <v>17</v>
      </c>
    </row>
    <row r="11" spans="1:3" x14ac:dyDescent="0.25">
      <c r="B11" s="1" t="s">
        <v>18</v>
      </c>
    </row>
    <row r="12" spans="1:3" x14ac:dyDescent="0.25">
      <c r="B12" s="1" t="s">
        <v>19</v>
      </c>
    </row>
    <row r="13" spans="1:3" x14ac:dyDescent="0.25">
      <c r="B13" s="1" t="s">
        <v>20</v>
      </c>
    </row>
  </sheetData>
  <pageMargins left="0.70000000000000007" right="0.70000000000000007" top="0.75" bottom="0.75" header="0.30000000000000004" footer="0.300000000000000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0D1C5C3E57A0E4BA9626AEE6E2CC522" ma:contentTypeVersion="11" ma:contentTypeDescription="Creare un nuovo documento." ma:contentTypeScope="" ma:versionID="14a32aff9f65a8b03fafd450154b943f">
  <xsd:schema xmlns:xsd="http://www.w3.org/2001/XMLSchema" xmlns:xs="http://www.w3.org/2001/XMLSchema" xmlns:p="http://schemas.microsoft.com/office/2006/metadata/properties" xmlns:ns3="23f71d2d-652f-42b4-adc9-c9a2a045690b" xmlns:ns4="cfcbc594-5675-4d21-ab93-4e7dfbb3476c" targetNamespace="http://schemas.microsoft.com/office/2006/metadata/properties" ma:root="true" ma:fieldsID="3dbaf2971e707dd7c77c4e4d1e6e65fb" ns3:_="" ns4:_="">
    <xsd:import namespace="23f71d2d-652f-42b4-adc9-c9a2a045690b"/>
    <xsd:import namespace="cfcbc594-5675-4d21-ab93-4e7dfbb3476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f71d2d-652f-42b4-adc9-c9a2a0456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cbc594-5675-4d21-ab93-4e7dfbb3476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747E8C-20E1-4447-9C92-C92E528A7C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f71d2d-652f-42b4-adc9-c9a2a045690b"/>
    <ds:schemaRef ds:uri="cfcbc594-5675-4d21-ab93-4e7dfbb347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4DC0D7-1B31-4ABF-8EC6-169616DE8D21}">
  <ds:schemaRefs>
    <ds:schemaRef ds:uri="http://purl.org/dc/dcmityp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elements/1.1/"/>
    <ds:schemaRef ds:uri="cfcbc594-5675-4d21-ab93-4e7dfbb3476c"/>
    <ds:schemaRef ds:uri="23f71d2d-652f-42b4-adc9-c9a2a045690b"/>
    <ds:schemaRef ds:uri="http://www.w3.org/XML/1998/namespace"/>
  </ds:schemaRefs>
</ds:datastoreItem>
</file>

<file path=customXml/itemProps3.xml><?xml version="1.0" encoding="utf-8"?>
<ds:datastoreItem xmlns:ds="http://schemas.openxmlformats.org/officeDocument/2006/customXml" ds:itemID="{E8B1D953-33A4-467E-9C17-AE9DC80775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Griglia Punteggi</vt:lpstr>
      <vt:lpstr>Servizio</vt:lpstr>
      <vt:lpstr>'Griglia Punteggi'!Area_stampa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Arturo Ricci</dc:creator>
  <cp:lastModifiedBy>Edoardo Pontecorvo</cp:lastModifiedBy>
  <cp:lastPrinted>2026-04-03T08:55:15Z</cp:lastPrinted>
  <dcterms:created xsi:type="dcterms:W3CDTF">2022-02-11T12:34:50Z</dcterms:created>
  <dcterms:modified xsi:type="dcterms:W3CDTF">2026-04-07T10:58:42Z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0x010100E0D1C5C3E57A0E4BA9626AEE6E2CC522</vt:lpwstr>
  </property>
</Properties>
</file>